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611" activeTab="0"/>
  </bookViews>
  <sheets>
    <sheet name="ТР" sheetId="1" r:id="rId1"/>
  </sheets>
  <definedNames>
    <definedName name="Excel_BuiltIn__FilterDatabase_1">'ТР'!$AB$4:$DN$4</definedName>
    <definedName name="Excel_BuiltIn__FilterDatabase_1_1">'ТР'!$A$4:$DP$152</definedName>
    <definedName name="Excel_BuiltIn__FilterDatabase_1_11">'ТР'!$A$4:$DP$152</definedName>
    <definedName name="Excel_BuiltIn__FilterDatabase_1_2">'ТР'!$AB$4:$DN$4</definedName>
    <definedName name="Excel_BuiltIn__FilterDatabase_3_1">#REF!</definedName>
    <definedName name="Excel_BuiltIn__FilterDatabase_3_1_1">#REF!</definedName>
    <definedName name="Excel_BuiltIn__FilterDatabase_3_1_1_1">#REF!</definedName>
    <definedName name="Excel_BuiltIn__FilterDatabase_3_1_1_1_1">#REF!</definedName>
    <definedName name="Excel_BuiltIn_Print_Area">#REF!</definedName>
    <definedName name="_xlnm.Print_Area" localSheetId="0">'ТР'!$A$2:$DO$166</definedName>
  </definedNames>
  <calcPr fullCalcOnLoad="1"/>
</workbook>
</file>

<file path=xl/sharedStrings.xml><?xml version="1.0" encoding="utf-8"?>
<sst xmlns="http://schemas.openxmlformats.org/spreadsheetml/2006/main" count="755" uniqueCount="231">
  <si>
    <t>№№ п/п</t>
  </si>
  <si>
    <t>Район</t>
  </si>
  <si>
    <t>Улица</t>
  </si>
  <si>
    <t>№ дома</t>
  </si>
  <si>
    <t>Литер</t>
  </si>
  <si>
    <t>Категория благоустройства</t>
  </si>
  <si>
    <t>Ремонт подъездов</t>
  </si>
  <si>
    <t>Утепление стен</t>
  </si>
  <si>
    <t>Кровля</t>
  </si>
  <si>
    <t>Сети ХВС</t>
  </si>
  <si>
    <t>Сети ГВС</t>
  </si>
  <si>
    <t>Сети отопления</t>
  </si>
  <si>
    <t>Сети канализации</t>
  </si>
  <si>
    <t>Тепловой ввод</t>
  </si>
  <si>
    <t>Ввод ХВС</t>
  </si>
  <si>
    <t>Выпуск канализации</t>
  </si>
  <si>
    <t>Электроснабжение</t>
  </si>
  <si>
    <t>Козырьковое освещение</t>
  </si>
  <si>
    <t>Отмостки, входа, тротуары</t>
  </si>
  <si>
    <t>Прочее (с указанием видов работ)</t>
  </si>
  <si>
    <t>План</t>
  </si>
  <si>
    <t>Факт</t>
  </si>
  <si>
    <t>Месяц</t>
  </si>
  <si>
    <t>шт.</t>
  </si>
  <si>
    <t>место повреждения</t>
  </si>
  <si>
    <t>руб.</t>
  </si>
  <si>
    <t>п/м</t>
  </si>
  <si>
    <t>кв.м</t>
  </si>
  <si>
    <t>мягкая</t>
  </si>
  <si>
    <t>металл</t>
  </si>
  <si>
    <t>шифер</t>
  </si>
  <si>
    <t>Вид работ</t>
  </si>
  <si>
    <t xml:space="preserve">Советский </t>
  </si>
  <si>
    <t>Л</t>
  </si>
  <si>
    <t>июль</t>
  </si>
  <si>
    <t>май</t>
  </si>
  <si>
    <t>Июль</t>
  </si>
  <si>
    <t>А</t>
  </si>
  <si>
    <t>6а</t>
  </si>
  <si>
    <t>Б</t>
  </si>
  <si>
    <t>июнь</t>
  </si>
  <si>
    <t>Апрель</t>
  </si>
  <si>
    <t>Авроры</t>
  </si>
  <si>
    <t>9а</t>
  </si>
  <si>
    <t>Советский</t>
  </si>
  <si>
    <t>апрель</t>
  </si>
  <si>
    <t>сентябрь</t>
  </si>
  <si>
    <t>штукат.фасада</t>
  </si>
  <si>
    <t>ــ</t>
  </si>
  <si>
    <t>В</t>
  </si>
  <si>
    <t>Г</t>
  </si>
  <si>
    <t>Д</t>
  </si>
  <si>
    <t>ремонт балконов, фасада</t>
  </si>
  <si>
    <t>20м2</t>
  </si>
  <si>
    <t>Август</t>
  </si>
  <si>
    <t>30м2</t>
  </si>
  <si>
    <t>АА1А2</t>
  </si>
  <si>
    <t>Октябрь</t>
  </si>
  <si>
    <t>АА1</t>
  </si>
  <si>
    <t>АА3</t>
  </si>
  <si>
    <t>Июнь</t>
  </si>
  <si>
    <t>Ж</t>
  </si>
  <si>
    <t>Сентябрь</t>
  </si>
  <si>
    <t>К</t>
  </si>
  <si>
    <t>оголовки</t>
  </si>
  <si>
    <t>4шт.</t>
  </si>
  <si>
    <t>Ноябрь</t>
  </si>
  <si>
    <t>аварийныеработы</t>
  </si>
  <si>
    <t>Декабрь</t>
  </si>
  <si>
    <t>Е</t>
  </si>
  <si>
    <t>Н</t>
  </si>
  <si>
    <t>Март</t>
  </si>
  <si>
    <t>Ааа1</t>
  </si>
  <si>
    <t>Х</t>
  </si>
  <si>
    <t>вх.дверь, козырек</t>
  </si>
  <si>
    <t>4 шт.</t>
  </si>
  <si>
    <t>Ремонт перекрытий</t>
  </si>
  <si>
    <t>И</t>
  </si>
  <si>
    <t xml:space="preserve">Каменогорская </t>
  </si>
  <si>
    <t>Ремонт вводного рубильника</t>
  </si>
  <si>
    <t>4а</t>
  </si>
  <si>
    <t>Штукатрка потолка</t>
  </si>
  <si>
    <t>10м2</t>
  </si>
  <si>
    <t>Канатный</t>
  </si>
  <si>
    <t>Т</t>
  </si>
  <si>
    <t>январь</t>
  </si>
  <si>
    <t>V</t>
  </si>
  <si>
    <t>3а</t>
  </si>
  <si>
    <t>Д'</t>
  </si>
  <si>
    <t>7а</t>
  </si>
  <si>
    <t>штукатурка фасада,цоколя</t>
  </si>
  <si>
    <t>50м2</t>
  </si>
  <si>
    <t xml:space="preserve">Карла Маркса </t>
  </si>
  <si>
    <t>Красных Коммунаров</t>
  </si>
  <si>
    <t>Крейсерная</t>
  </si>
  <si>
    <t>Ббб1</t>
  </si>
  <si>
    <t>Могилевская</t>
  </si>
  <si>
    <t>Мориса Тореза</t>
  </si>
  <si>
    <t xml:space="preserve">Оршанский </t>
  </si>
  <si>
    <t>пер.Роликовый</t>
  </si>
  <si>
    <t xml:space="preserve">Перекопская </t>
  </si>
  <si>
    <t>Печерская</t>
  </si>
  <si>
    <t>Щ</t>
  </si>
  <si>
    <t>Я</t>
  </si>
  <si>
    <t xml:space="preserve">Планерный </t>
  </si>
  <si>
    <t>ремонт карниза</t>
  </si>
  <si>
    <t>100м/п</t>
  </si>
  <si>
    <t>ремонт карниза,фасад</t>
  </si>
  <si>
    <t>50м/п/30м.кв</t>
  </si>
  <si>
    <t>Победа (1 кор.)</t>
  </si>
  <si>
    <t>F</t>
  </si>
  <si>
    <t>Победа (2 кор.)</t>
  </si>
  <si>
    <t>X</t>
  </si>
  <si>
    <t>Победы</t>
  </si>
  <si>
    <t>13а</t>
  </si>
  <si>
    <t>Февраль</t>
  </si>
  <si>
    <t>Полевой проезд</t>
  </si>
  <si>
    <t>Приволжский</t>
  </si>
  <si>
    <t>ремонт козырька</t>
  </si>
  <si>
    <t>Прогонный</t>
  </si>
  <si>
    <t>Промышленности</t>
  </si>
  <si>
    <t>Прудовая</t>
  </si>
  <si>
    <t>Русская</t>
  </si>
  <si>
    <t>Садовый проезд</t>
  </si>
  <si>
    <t>Сарапульский</t>
  </si>
  <si>
    <t xml:space="preserve">Сарапульский </t>
  </si>
  <si>
    <t>ремонт фасада, козырька</t>
  </si>
  <si>
    <t>Сахалинский</t>
  </si>
  <si>
    <t>Свободы</t>
  </si>
  <si>
    <t>Ц</t>
  </si>
  <si>
    <t>У</t>
  </si>
  <si>
    <t>20а</t>
  </si>
  <si>
    <t>Севастопольский</t>
  </si>
  <si>
    <t>Славный</t>
  </si>
  <si>
    <t>Э</t>
  </si>
  <si>
    <t>П</t>
  </si>
  <si>
    <t>Советской Армии</t>
  </si>
  <si>
    <t>П'</t>
  </si>
  <si>
    <t>август</t>
  </si>
  <si>
    <t>рем.штук.фасада</t>
  </si>
  <si>
    <t>Средне- Садовая</t>
  </si>
  <si>
    <t>станция Безымянка</t>
  </si>
  <si>
    <t>Телевизионная</t>
  </si>
  <si>
    <t>Штамповщиков</t>
  </si>
  <si>
    <t>Южный проезд</t>
  </si>
  <si>
    <t>180б</t>
  </si>
  <si>
    <t>180а</t>
  </si>
  <si>
    <t>ее</t>
  </si>
  <si>
    <t>АА1А2аа</t>
  </si>
  <si>
    <t xml:space="preserve">Южный проезд </t>
  </si>
  <si>
    <t>АА4</t>
  </si>
  <si>
    <t>ББ3Б4</t>
  </si>
  <si>
    <t>142а</t>
  </si>
  <si>
    <t xml:space="preserve">С.И.Куманцов </t>
  </si>
  <si>
    <t>Л.В.Михалева</t>
  </si>
  <si>
    <t>Н.Б.Петухова</t>
  </si>
  <si>
    <t>май-август</t>
  </si>
  <si>
    <t>квартиры</t>
  </si>
  <si>
    <t>март</t>
  </si>
  <si>
    <t>Октябрьский</t>
  </si>
  <si>
    <t>подъезд</t>
  </si>
  <si>
    <t>Железнодорожный</t>
  </si>
  <si>
    <t>подвал</t>
  </si>
  <si>
    <t>Промышленный</t>
  </si>
  <si>
    <t>Директор ООО "ФБ Хоум-Сервис"</t>
  </si>
  <si>
    <t>итого</t>
  </si>
  <si>
    <t>виды работ</t>
  </si>
  <si>
    <t>май-сентябрь</t>
  </si>
  <si>
    <t>Освещение</t>
  </si>
  <si>
    <t>Благоустройство</t>
  </si>
  <si>
    <t>Ново Садовая  Sдома=15159,98 м2</t>
  </si>
  <si>
    <t>аварийные стояки</t>
  </si>
  <si>
    <t>ЦТП</t>
  </si>
  <si>
    <t>июнь июль</t>
  </si>
  <si>
    <t>Потапенко Ирина Юрьевна</t>
  </si>
  <si>
    <t>Ленинский</t>
  </si>
  <si>
    <t>Фасад</t>
  </si>
  <si>
    <t>Мяги Sдома=9222,8м2</t>
  </si>
  <si>
    <t>подъезды.квартиры</t>
  </si>
  <si>
    <t>ремонт инженерных сетей</t>
  </si>
  <si>
    <t>апрель-май</t>
  </si>
  <si>
    <t>щитовая</t>
  </si>
  <si>
    <t>Краноармейская Sдома=960,77 м2</t>
  </si>
  <si>
    <t>Больничная  Sдома=7727,78 м2</t>
  </si>
  <si>
    <t>Подвал</t>
  </si>
  <si>
    <t>Косметический ремонт</t>
  </si>
  <si>
    <t>МОП</t>
  </si>
  <si>
    <t>Молодогвардейская  S= 2439,7м2</t>
  </si>
  <si>
    <t>Молодогвардейская  S=9972,48м2</t>
  </si>
  <si>
    <t>скатная</t>
  </si>
  <si>
    <t>4-й подъезд</t>
  </si>
  <si>
    <t>Текущий ремонт ощего имущества дома</t>
  </si>
  <si>
    <t xml:space="preserve">Ленинский </t>
  </si>
  <si>
    <t>Чернореченская S=8268,8 м2</t>
  </si>
  <si>
    <t>Красноармейская  Sдома=2750,4 м2</t>
  </si>
  <si>
    <t>пр-т Карла Маркса Sдома=3175,7 м2</t>
  </si>
  <si>
    <t>аварийные работы на сетях</t>
  </si>
  <si>
    <t>Молодогвардейская 108 S = 2326,53м.кв.</t>
  </si>
  <si>
    <t>Карла Маркса                        S = 4432,6 м.кв.</t>
  </si>
  <si>
    <t>Самарский</t>
  </si>
  <si>
    <t>Ремонт газового оборудования</t>
  </si>
  <si>
    <t>Ремонт навеса</t>
  </si>
  <si>
    <t>Замена стояка</t>
  </si>
  <si>
    <t>Ремонт узла</t>
  </si>
  <si>
    <t>2й-3й подъезды</t>
  </si>
  <si>
    <t>План работ по текщему ремонту ООО "ФБ Хоум - Сервис" на 2019 год</t>
  </si>
  <si>
    <t>Косметический ремонт лифовых холов</t>
  </si>
  <si>
    <t>Замена дверей на переходных лоджиях</t>
  </si>
  <si>
    <t>Установка датчиков движения</t>
  </si>
  <si>
    <t>Установка газонных ограждений</t>
  </si>
  <si>
    <t>Ремонт оборудования котельной</t>
  </si>
  <si>
    <t>7-я просека S=8082,5м.кв.</t>
  </si>
  <si>
    <t>7-я просека                          S= 8133,1м.кв.</t>
  </si>
  <si>
    <t>Косметический ремонт подъезда</t>
  </si>
  <si>
    <t>Ремонт мягкой кровли</t>
  </si>
  <si>
    <t xml:space="preserve">Тариф на тек. Ремонт с 01.01.2019 </t>
  </si>
  <si>
    <t>Тариф на тек.ремонт с 01.07.2019</t>
  </si>
  <si>
    <t>Остаток на доме на 01.01.2019года</t>
  </si>
  <si>
    <t>Ремонт фасада</t>
  </si>
  <si>
    <t>17 этаж</t>
  </si>
  <si>
    <t>пр-т Карла Маркса S=дома 32443,11 м2</t>
  </si>
  <si>
    <t>План по текущему ремонту на 2019год</t>
  </si>
  <si>
    <t>Частичный ремонт фасада и парапета</t>
  </si>
  <si>
    <t>Замена пульта ПС</t>
  </si>
  <si>
    <t>Замена межтамбурных дверей</t>
  </si>
  <si>
    <t>Ремонт кабины лифтов</t>
  </si>
  <si>
    <t>Ремонт швов и подъезда</t>
  </si>
  <si>
    <t>Тамбурная дверь</t>
  </si>
  <si>
    <t>Ремонт подъезда</t>
  </si>
  <si>
    <t>Ремонт кровли</t>
  </si>
  <si>
    <t>Устройство гидроизоляции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</si>
</sst>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#.00"/>
    <numFmt numFmtId="174" formatCode="dd/mm/yy"/>
    <numFmt numFmtId="175" formatCode="_-* #,##0.00_р_._-;\-* #,##0.00_р_._-;_-* \-??_р_._-;_-@_-"/>
    <numFmt numFmtId="176" formatCode="#,##0.00_ ;\-#,##0.00\ "/>
    <numFmt numFmtId="177" formatCode="#,##0.00&quot;р.&quot;"/>
    <numFmt numFmtId="178" formatCode="[$-FC19]d\ mmmm\ yyyy\ &quot;г.&quot;"/>
    <numFmt numFmtId="179" formatCode="[$-F800]dddd\,\ mmmm\ dd\,\ yyyy"/>
    <numFmt numFmtId="180" formatCode="0.0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Arial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i/>
      <sz val="20"/>
      <name val="Times New Roman"/>
      <family val="1"/>
    </font>
    <font>
      <b/>
      <i/>
      <sz val="2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8" applyNumberFormat="0" applyAlignment="0" applyProtection="0"/>
    <xf numFmtId="0" fontId="23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7" applyNumberFormat="0" applyAlignment="0" applyProtection="0"/>
    <xf numFmtId="9" fontId="1" fillId="0" borderId="0" applyFill="0" applyBorder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175" fontId="0" fillId="0" borderId="0" applyFill="0" applyBorder="0" applyAlignment="0" applyProtection="0"/>
    <xf numFmtId="169" fontId="1" fillId="0" borderId="0" applyFill="0" applyBorder="0" applyAlignment="0" applyProtection="0"/>
    <xf numFmtId="0" fontId="35" fillId="4" borderId="0" applyNumberFormat="0" applyBorder="0" applyAlignment="0" applyProtection="0"/>
  </cellStyleXfs>
  <cellXfs count="527">
    <xf numFmtId="0" fontId="0" fillId="0" borderId="0" xfId="0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172" fontId="37" fillId="24" borderId="0" xfId="0" applyNumberFormat="1" applyFont="1" applyFill="1" applyAlignment="1">
      <alignment horizontal="center"/>
    </xf>
    <xf numFmtId="0" fontId="37" fillId="24" borderId="0" xfId="0" applyFont="1" applyFill="1" applyAlignment="1">
      <alignment/>
    </xf>
    <xf numFmtId="173" fontId="37" fillId="24" borderId="0" xfId="0" applyNumberFormat="1" applyFont="1" applyFill="1" applyAlignment="1">
      <alignment horizontal="center"/>
    </xf>
    <xf numFmtId="2" fontId="37" fillId="0" borderId="0" xfId="0" applyNumberFormat="1" applyFont="1" applyAlignment="1">
      <alignment/>
    </xf>
    <xf numFmtId="173" fontId="37" fillId="0" borderId="0" xfId="0" applyNumberFormat="1" applyFont="1" applyAlignment="1">
      <alignment/>
    </xf>
    <xf numFmtId="4" fontId="37" fillId="24" borderId="0" xfId="0" applyNumberFormat="1" applyFont="1" applyFill="1" applyAlignment="1">
      <alignment horizontal="right"/>
    </xf>
    <xf numFmtId="0" fontId="37" fillId="0" borderId="0" xfId="0" applyFont="1" applyAlignment="1">
      <alignment horizontal="center" vertical="center"/>
    </xf>
    <xf numFmtId="4" fontId="37" fillId="24" borderId="0" xfId="0" applyNumberFormat="1" applyFont="1" applyFill="1" applyAlignment="1">
      <alignment horizontal="center"/>
    </xf>
    <xf numFmtId="172" fontId="37" fillId="0" borderId="0" xfId="0" applyNumberFormat="1" applyFont="1" applyAlignment="1">
      <alignment/>
    </xf>
    <xf numFmtId="173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center" wrapText="1"/>
    </xf>
    <xf numFmtId="4" fontId="37" fillId="0" borderId="0" xfId="0" applyNumberFormat="1" applyFont="1" applyFill="1" applyAlignment="1">
      <alignment horizontal="right"/>
    </xf>
    <xf numFmtId="0" fontId="36" fillId="0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172" fontId="38" fillId="24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center" vertical="center" wrapText="1"/>
    </xf>
    <xf numFmtId="173" fontId="38" fillId="24" borderId="11" xfId="0" applyNumberFormat="1" applyFont="1" applyFill="1" applyBorder="1" applyAlignment="1">
      <alignment horizontal="center" vertical="center" wrapText="1"/>
    </xf>
    <xf numFmtId="2" fontId="38" fillId="0" borderId="11" xfId="0" applyNumberFormat="1" applyFont="1" applyFill="1" applyBorder="1" applyAlignment="1">
      <alignment horizontal="center" vertical="center" wrapText="1"/>
    </xf>
    <xf numFmtId="173" fontId="38" fillId="0" borderId="11" xfId="0" applyNumberFormat="1" applyFont="1" applyFill="1" applyBorder="1" applyAlignment="1">
      <alignment horizontal="center" vertical="center" wrapText="1"/>
    </xf>
    <xf numFmtId="4" fontId="38" fillId="24" borderId="11" xfId="0" applyNumberFormat="1" applyFont="1" applyFill="1" applyBorder="1" applyAlignment="1">
      <alignment horizontal="right" vertical="center" wrapText="1"/>
    </xf>
    <xf numFmtId="4" fontId="38" fillId="24" borderId="11" xfId="0" applyNumberFormat="1" applyFont="1" applyFill="1" applyBorder="1" applyAlignment="1">
      <alignment horizontal="center" vertical="center" wrapText="1"/>
    </xf>
    <xf numFmtId="172" fontId="38" fillId="0" borderId="11" xfId="0" applyNumberFormat="1" applyFont="1" applyFill="1" applyBorder="1" applyAlignment="1">
      <alignment horizontal="center" vertical="center" wrapText="1"/>
    </xf>
    <xf numFmtId="173" fontId="38" fillId="0" borderId="11" xfId="0" applyNumberFormat="1" applyFont="1" applyFill="1" applyBorder="1" applyAlignment="1">
      <alignment horizontal="right" vertical="center" wrapText="1"/>
    </xf>
    <xf numFmtId="4" fontId="38" fillId="0" borderId="11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0" borderId="11" xfId="0" applyNumberFormat="1" applyFont="1" applyFill="1" applyBorder="1" applyAlignment="1" applyProtection="1">
      <alignment vertical="center" wrapText="1"/>
      <protection hidden="1"/>
    </xf>
    <xf numFmtId="1" fontId="36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37" fillId="0" borderId="12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4" fontId="36" fillId="0" borderId="13" xfId="0" applyNumberFormat="1" applyFont="1" applyFill="1" applyBorder="1" applyAlignment="1">
      <alignment vertical="center"/>
    </xf>
    <xf numFmtId="0" fontId="37" fillId="0" borderId="10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/>
    </xf>
    <xf numFmtId="172" fontId="37" fillId="24" borderId="11" xfId="0" applyNumberFormat="1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horizontal="left" vertical="center"/>
    </xf>
    <xf numFmtId="173" fontId="37" fillId="24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37" fillId="0" borderId="11" xfId="0" applyNumberFormat="1" applyFont="1" applyFill="1" applyBorder="1" applyAlignment="1">
      <alignment horizontal="left" vertical="center"/>
    </xf>
    <xf numFmtId="173" fontId="37" fillId="0" borderId="11" xfId="0" applyNumberFormat="1" applyFont="1" applyFill="1" applyBorder="1" applyAlignment="1">
      <alignment horizontal="left" vertical="center"/>
    </xf>
    <xf numFmtId="173" fontId="37" fillId="24" borderId="11" xfId="0" applyNumberFormat="1" applyFont="1" applyFill="1" applyBorder="1" applyAlignment="1">
      <alignment horizontal="right" vertical="center"/>
    </xf>
    <xf numFmtId="4" fontId="37" fillId="24" borderId="11" xfId="0" applyNumberFormat="1" applyFont="1" applyFill="1" applyBorder="1" applyAlignment="1">
      <alignment horizontal="right" vertical="center"/>
    </xf>
    <xf numFmtId="172" fontId="37" fillId="24" borderId="11" xfId="0" applyNumberFormat="1" applyFont="1" applyFill="1" applyBorder="1" applyAlignment="1">
      <alignment horizontal="right" vertical="center"/>
    </xf>
    <xf numFmtId="172" fontId="37" fillId="24" borderId="11" xfId="0" applyNumberFormat="1" applyFont="1" applyFill="1" applyBorder="1" applyAlignment="1">
      <alignment horizontal="left" vertical="center"/>
    </xf>
    <xf numFmtId="4" fontId="37" fillId="24" borderId="11" xfId="0" applyNumberFormat="1" applyFont="1" applyFill="1" applyBorder="1" applyAlignment="1">
      <alignment horizontal="center" vertical="center"/>
    </xf>
    <xf numFmtId="172" fontId="37" fillId="0" borderId="11" xfId="0" applyNumberFormat="1" applyFont="1" applyFill="1" applyBorder="1" applyAlignment="1">
      <alignment horizontal="left" vertical="center"/>
    </xf>
    <xf numFmtId="173" fontId="37" fillId="0" borderId="11" xfId="0" applyNumberFormat="1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2" fontId="37" fillId="0" borderId="11" xfId="0" applyNumberFormat="1" applyFont="1" applyFill="1" applyBorder="1" applyAlignment="1">
      <alignment horizontal="center" vertical="center"/>
    </xf>
    <xf numFmtId="4" fontId="36" fillId="0" borderId="14" xfId="0" applyNumberFormat="1" applyFont="1" applyFill="1" applyBorder="1" applyAlignment="1">
      <alignment vertical="center"/>
    </xf>
    <xf numFmtId="173" fontId="36" fillId="24" borderId="11" xfId="0" applyNumberFormat="1" applyFont="1" applyFill="1" applyBorder="1" applyAlignment="1">
      <alignment horizontal="right" vertical="center" wrapText="1"/>
    </xf>
    <xf numFmtId="0" fontId="37" fillId="0" borderId="11" xfId="0" applyFont="1" applyFill="1" applyBorder="1" applyAlignment="1">
      <alignment vertical="center"/>
    </xf>
    <xf numFmtId="2" fontId="37" fillId="0" borderId="11" xfId="0" applyNumberFormat="1" applyFont="1" applyFill="1" applyBorder="1" applyAlignment="1">
      <alignment vertical="center"/>
    </xf>
    <xf numFmtId="172" fontId="37" fillId="0" borderId="11" xfId="0" applyNumberFormat="1" applyFont="1" applyFill="1" applyBorder="1" applyAlignment="1">
      <alignment vertical="center"/>
    </xf>
    <xf numFmtId="0" fontId="37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4" fontId="36" fillId="0" borderId="15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172" fontId="36" fillId="24" borderId="11" xfId="0" applyNumberFormat="1" applyFont="1" applyFill="1" applyBorder="1" applyAlignment="1">
      <alignment horizontal="right" vertical="center" wrapText="1"/>
    </xf>
    <xf numFmtId="173" fontId="37" fillId="0" borderId="11" xfId="0" applyNumberFormat="1" applyFont="1" applyFill="1" applyBorder="1" applyAlignment="1">
      <alignment vertical="center"/>
    </xf>
    <xf numFmtId="172" fontId="37" fillId="0" borderId="11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49" fontId="36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36" fillId="0" borderId="11" xfId="0" applyNumberFormat="1" applyFont="1" applyFill="1" applyBorder="1" applyAlignment="1">
      <alignment horizontal="center" vertical="center" wrapText="1"/>
    </xf>
    <xf numFmtId="173" fontId="36" fillId="0" borderId="1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49" fontId="36" fillId="0" borderId="0" xfId="0" applyNumberFormat="1" applyFont="1" applyFill="1" applyAlignment="1">
      <alignment horizontal="center" vertical="center" wrapText="1"/>
    </xf>
    <xf numFmtId="172" fontId="36" fillId="0" borderId="11" xfId="0" applyNumberFormat="1" applyFont="1" applyFill="1" applyBorder="1" applyAlignment="1">
      <alignment horizontal="center" vertical="center" wrapText="1"/>
    </xf>
    <xf numFmtId="173" fontId="36" fillId="0" borderId="11" xfId="0" applyNumberFormat="1" applyFont="1" applyFill="1" applyBorder="1" applyAlignment="1">
      <alignment horizontal="right" vertical="center" wrapText="1"/>
    </xf>
    <xf numFmtId="0" fontId="36" fillId="0" borderId="15" xfId="0" applyFont="1" applyFill="1" applyBorder="1" applyAlignment="1">
      <alignment vertical="center"/>
    </xf>
    <xf numFmtId="4" fontId="36" fillId="0" borderId="17" xfId="0" applyNumberFormat="1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4" fontId="37" fillId="24" borderId="1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6" fillId="0" borderId="0" xfId="0" applyFont="1" applyAlignment="1">
      <alignment/>
    </xf>
    <xf numFmtId="2" fontId="36" fillId="0" borderId="0" xfId="0" applyNumberFormat="1" applyFont="1" applyFill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4" fontId="37" fillId="0" borderId="0" xfId="0" applyNumberFormat="1" applyFont="1" applyAlignment="1">
      <alignment/>
    </xf>
    <xf numFmtId="176" fontId="36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36" fillId="0" borderId="0" xfId="0" applyFont="1" applyFill="1" applyAlignment="1">
      <alignment horizontal="right"/>
    </xf>
    <xf numFmtId="4" fontId="36" fillId="0" borderId="0" xfId="0" applyNumberFormat="1" applyFont="1" applyFill="1" applyAlignment="1">
      <alignment/>
    </xf>
    <xf numFmtId="173" fontId="37" fillId="0" borderId="11" xfId="0" applyNumberFormat="1" applyFont="1" applyBorder="1" applyAlignment="1">
      <alignment horizontal="left"/>
    </xf>
    <xf numFmtId="0" fontId="38" fillId="0" borderId="0" xfId="0" applyFont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7" fillId="0" borderId="0" xfId="0" applyFont="1" applyFill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172" fontId="37" fillId="25" borderId="0" xfId="0" applyNumberFormat="1" applyFont="1" applyFill="1" applyAlignment="1">
      <alignment horizontal="center"/>
    </xf>
    <xf numFmtId="0" fontId="37" fillId="25" borderId="0" xfId="0" applyFont="1" applyFill="1" applyAlignment="1">
      <alignment/>
    </xf>
    <xf numFmtId="173" fontId="37" fillId="25" borderId="0" xfId="0" applyNumberFormat="1" applyFont="1" applyFill="1" applyAlignment="1">
      <alignment horizontal="center"/>
    </xf>
    <xf numFmtId="4" fontId="37" fillId="25" borderId="0" xfId="0" applyNumberFormat="1" applyFont="1" applyFill="1" applyAlignment="1">
      <alignment horizontal="right"/>
    </xf>
    <xf numFmtId="4" fontId="37" fillId="25" borderId="0" xfId="0" applyNumberFormat="1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2" fontId="37" fillId="25" borderId="0" xfId="0" applyNumberFormat="1" applyFont="1" applyFill="1" applyAlignment="1">
      <alignment horizontal="center"/>
    </xf>
    <xf numFmtId="2" fontId="38" fillId="24" borderId="11" xfId="0" applyNumberFormat="1" applyFont="1" applyFill="1" applyBorder="1" applyAlignment="1">
      <alignment horizontal="center" vertical="center" wrapText="1"/>
    </xf>
    <xf numFmtId="2" fontId="37" fillId="24" borderId="0" xfId="0" applyNumberFormat="1" applyFont="1" applyFill="1" applyAlignment="1">
      <alignment horizontal="center"/>
    </xf>
    <xf numFmtId="2" fontId="37" fillId="25" borderId="0" xfId="0" applyNumberFormat="1" applyFont="1" applyFill="1" applyAlignment="1">
      <alignment horizontal="right"/>
    </xf>
    <xf numFmtId="2" fontId="37" fillId="24" borderId="0" xfId="0" applyNumberFormat="1" applyFont="1" applyFill="1" applyAlignment="1">
      <alignment horizontal="right"/>
    </xf>
    <xf numFmtId="2" fontId="37" fillId="25" borderId="0" xfId="0" applyNumberFormat="1" applyFont="1" applyFill="1" applyAlignment="1">
      <alignment/>
    </xf>
    <xf numFmtId="2" fontId="37" fillId="24" borderId="0" xfId="0" applyNumberFormat="1" applyFont="1" applyFill="1" applyAlignment="1">
      <alignment/>
    </xf>
    <xf numFmtId="0" fontId="37" fillId="25" borderId="0" xfId="0" applyNumberFormat="1" applyFont="1" applyFill="1" applyAlignment="1">
      <alignment horizontal="center"/>
    </xf>
    <xf numFmtId="0" fontId="38" fillId="24" borderId="11" xfId="0" applyNumberFormat="1" applyFont="1" applyFill="1" applyBorder="1" applyAlignment="1">
      <alignment horizontal="center" vertical="center" wrapText="1"/>
    </xf>
    <xf numFmtId="0" fontId="37" fillId="24" borderId="0" xfId="0" applyNumberFormat="1" applyFont="1" applyFill="1" applyAlignment="1">
      <alignment horizontal="center"/>
    </xf>
    <xf numFmtId="4" fontId="36" fillId="0" borderId="13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72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173" fontId="37" fillId="0" borderId="0" xfId="0" applyNumberFormat="1" applyFont="1" applyFill="1" applyAlignment="1">
      <alignment horizontal="center"/>
    </xf>
    <xf numFmtId="2" fontId="37" fillId="0" borderId="0" xfId="0" applyNumberFormat="1" applyFont="1" applyFill="1" applyAlignment="1">
      <alignment/>
    </xf>
    <xf numFmtId="2" fontId="37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2" fontId="37" fillId="0" borderId="0" xfId="0" applyNumberFormat="1" applyFont="1" applyFill="1" applyAlignment="1">
      <alignment horizontal="right"/>
    </xf>
    <xf numFmtId="0" fontId="37" fillId="0" borderId="0" xfId="0" applyNumberFormat="1" applyFont="1" applyFill="1" applyAlignment="1">
      <alignment horizontal="center"/>
    </xf>
    <xf numFmtId="4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 wrapText="1"/>
    </xf>
    <xf numFmtId="0" fontId="37" fillId="0" borderId="10" xfId="0" applyFont="1" applyFill="1" applyBorder="1" applyAlignment="1">
      <alignment/>
    </xf>
    <xf numFmtId="0" fontId="38" fillId="0" borderId="11" xfId="0" applyNumberFormat="1" applyFont="1" applyFill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vertical="center"/>
    </xf>
    <xf numFmtId="4" fontId="37" fillId="27" borderId="11" xfId="0" applyNumberFormat="1" applyFont="1" applyFill="1" applyBorder="1" applyAlignment="1">
      <alignment horizontal="right" vertical="center"/>
    </xf>
    <xf numFmtId="173" fontId="37" fillId="27" borderId="11" xfId="0" applyNumberFormat="1" applyFont="1" applyFill="1" applyBorder="1" applyAlignment="1">
      <alignment horizontal="center" vertical="center"/>
    </xf>
    <xf numFmtId="0" fontId="37" fillId="27" borderId="11" xfId="0" applyFont="1" applyFill="1" applyBorder="1" applyAlignment="1">
      <alignment horizontal="left" vertical="center"/>
    </xf>
    <xf numFmtId="4" fontId="37" fillId="27" borderId="11" xfId="0" applyNumberFormat="1" applyFont="1" applyFill="1" applyBorder="1" applyAlignment="1">
      <alignment horizontal="center" vertical="center"/>
    </xf>
    <xf numFmtId="172" fontId="37" fillId="27" borderId="11" xfId="0" applyNumberFormat="1" applyFont="1" applyFill="1" applyBorder="1" applyAlignment="1">
      <alignment horizontal="left" vertical="center"/>
    </xf>
    <xf numFmtId="2" fontId="37" fillId="27" borderId="11" xfId="0" applyNumberFormat="1" applyFont="1" applyFill="1" applyBorder="1" applyAlignment="1">
      <alignment horizontal="left" vertical="center"/>
    </xf>
    <xf numFmtId="2" fontId="37" fillId="27" borderId="11" xfId="0" applyNumberFormat="1" applyFont="1" applyFill="1" applyBorder="1" applyAlignment="1">
      <alignment horizontal="center" vertical="center"/>
    </xf>
    <xf numFmtId="2" fontId="37" fillId="27" borderId="11" xfId="0" applyNumberFormat="1" applyFont="1" applyFill="1" applyBorder="1" applyAlignment="1">
      <alignment horizontal="right" vertical="center"/>
    </xf>
    <xf numFmtId="172" fontId="37" fillId="27" borderId="11" xfId="0" applyNumberFormat="1" applyFont="1" applyFill="1" applyBorder="1" applyAlignment="1">
      <alignment horizontal="center" vertical="center"/>
    </xf>
    <xf numFmtId="2" fontId="37" fillId="26" borderId="11" xfId="0" applyNumberFormat="1" applyFont="1" applyFill="1" applyBorder="1" applyAlignment="1">
      <alignment horizontal="center" vertical="center"/>
    </xf>
    <xf numFmtId="2" fontId="38" fillId="24" borderId="11" xfId="0" applyNumberFormat="1" applyFont="1" applyFill="1" applyBorder="1" applyAlignment="1">
      <alignment horizontal="right" vertical="center" wrapText="1"/>
    </xf>
    <xf numFmtId="0" fontId="37" fillId="0" borderId="0" xfId="0" applyNumberFormat="1" applyFont="1" applyAlignment="1">
      <alignment horizontal="center"/>
    </xf>
    <xf numFmtId="0" fontId="37" fillId="28" borderId="11" xfId="0" applyFont="1" applyFill="1" applyBorder="1" applyAlignment="1">
      <alignment horizontal="center" vertical="center" wrapText="1"/>
    </xf>
    <xf numFmtId="0" fontId="37" fillId="28" borderId="11" xfId="0" applyFont="1" applyFill="1" applyBorder="1" applyAlignment="1">
      <alignment horizontal="center" vertical="center"/>
    </xf>
    <xf numFmtId="0" fontId="37" fillId="28" borderId="11" xfId="0" applyFont="1" applyFill="1" applyBorder="1" applyAlignment="1">
      <alignment horizontal="left" vertical="center"/>
    </xf>
    <xf numFmtId="173" fontId="37" fillId="28" borderId="11" xfId="0" applyNumberFormat="1" applyFont="1" applyFill="1" applyBorder="1" applyAlignment="1">
      <alignment horizontal="left" vertical="center"/>
    </xf>
    <xf numFmtId="172" fontId="37" fillId="28" borderId="11" xfId="0" applyNumberFormat="1" applyFont="1" applyFill="1" applyBorder="1" applyAlignment="1">
      <alignment horizontal="left" vertical="center"/>
    </xf>
    <xf numFmtId="173" fontId="37" fillId="28" borderId="11" xfId="0" applyNumberFormat="1" applyFont="1" applyFill="1" applyBorder="1" applyAlignment="1">
      <alignment horizontal="right" vertical="center"/>
    </xf>
    <xf numFmtId="1" fontId="36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37" fillId="0" borderId="18" xfId="0" applyNumberFormat="1" applyFont="1" applyFill="1" applyBorder="1" applyAlignment="1">
      <alignment horizontal="right" vertical="center"/>
    </xf>
    <xf numFmtId="1" fontId="3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13" xfId="0" applyFont="1" applyFill="1" applyBorder="1" applyAlignment="1">
      <alignment horizontal="center" vertical="center"/>
    </xf>
    <xf numFmtId="1" fontId="36" fillId="0" borderId="15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13" xfId="0" applyNumberFormat="1" applyFont="1" applyFill="1" applyBorder="1" applyAlignment="1">
      <alignment horizontal="center" vertical="center"/>
    </xf>
    <xf numFmtId="0" fontId="36" fillId="26" borderId="10" xfId="0" applyFont="1" applyFill="1" applyBorder="1" applyAlignment="1">
      <alignment/>
    </xf>
    <xf numFmtId="4" fontId="37" fillId="26" borderId="12" xfId="0" applyNumberFormat="1" applyFont="1" applyFill="1" applyBorder="1" applyAlignment="1">
      <alignment horizontal="right" vertical="center"/>
    </xf>
    <xf numFmtId="1" fontId="36" fillId="29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29" borderId="11" xfId="0" applyNumberFormat="1" applyFont="1" applyFill="1" applyBorder="1" applyAlignment="1">
      <alignment horizontal="center" vertical="center" wrapText="1"/>
    </xf>
    <xf numFmtId="2" fontId="36" fillId="29" borderId="13" xfId="0" applyNumberFormat="1" applyFont="1" applyFill="1" applyBorder="1" applyAlignment="1">
      <alignment horizontal="center" vertical="center" wrapText="1"/>
    </xf>
    <xf numFmtId="2" fontId="36" fillId="29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29" borderId="13" xfId="0" applyNumberFormat="1" applyFont="1" applyFill="1" applyBorder="1" applyAlignment="1">
      <alignment horizontal="center" vertical="center"/>
    </xf>
    <xf numFmtId="4" fontId="36" fillId="29" borderId="13" xfId="0" applyNumberFormat="1" applyFont="1" applyFill="1" applyBorder="1" applyAlignment="1">
      <alignment horizontal="center" vertical="center"/>
    </xf>
    <xf numFmtId="0" fontId="37" fillId="29" borderId="11" xfId="0" applyFont="1" applyFill="1" applyBorder="1" applyAlignment="1">
      <alignment horizontal="center" vertical="center"/>
    </xf>
    <xf numFmtId="0" fontId="37" fillId="29" borderId="11" xfId="0" applyFont="1" applyFill="1" applyBorder="1" applyAlignment="1">
      <alignment horizontal="left" vertical="center"/>
    </xf>
    <xf numFmtId="2" fontId="37" fillId="29" borderId="11" xfId="0" applyNumberFormat="1" applyFont="1" applyFill="1" applyBorder="1" applyAlignment="1">
      <alignment horizontal="left" vertical="center"/>
    </xf>
    <xf numFmtId="0" fontId="37" fillId="29" borderId="19" xfId="0" applyFont="1" applyFill="1" applyBorder="1" applyAlignment="1">
      <alignment horizontal="center" vertical="center"/>
    </xf>
    <xf numFmtId="173" fontId="37" fillId="29" borderId="11" xfId="0" applyNumberFormat="1" applyFont="1" applyFill="1" applyBorder="1" applyAlignment="1">
      <alignment horizontal="left" vertical="center"/>
    </xf>
    <xf numFmtId="0" fontId="37" fillId="29" borderId="11" xfId="0" applyNumberFormat="1" applyFont="1" applyFill="1" applyBorder="1" applyAlignment="1">
      <alignment horizontal="center" vertical="center"/>
    </xf>
    <xf numFmtId="0" fontId="37" fillId="29" borderId="11" xfId="0" applyFont="1" applyFill="1" applyBorder="1" applyAlignment="1">
      <alignment horizontal="center" vertical="center" wrapText="1"/>
    </xf>
    <xf numFmtId="172" fontId="37" fillId="29" borderId="11" xfId="0" applyNumberFormat="1" applyFont="1" applyFill="1" applyBorder="1" applyAlignment="1">
      <alignment horizontal="left" vertical="center"/>
    </xf>
    <xf numFmtId="173" fontId="37" fillId="29" borderId="11" xfId="0" applyNumberFormat="1" applyFont="1" applyFill="1" applyBorder="1" applyAlignment="1">
      <alignment horizontal="right" vertical="center"/>
    </xf>
    <xf numFmtId="0" fontId="37" fillId="29" borderId="11" xfId="0" applyFont="1" applyFill="1" applyBorder="1" applyAlignment="1">
      <alignment horizontal="left" vertical="center" wrapText="1"/>
    </xf>
    <xf numFmtId="0" fontId="36" fillId="29" borderId="0" xfId="0" applyFont="1" applyFill="1" applyAlignment="1">
      <alignment vertical="center"/>
    </xf>
    <xf numFmtId="1" fontId="36" fillId="30" borderId="11" xfId="0" applyNumberFormat="1" applyFont="1" applyFill="1" applyBorder="1" applyAlignment="1" applyProtection="1">
      <alignment horizontal="center" vertical="center" wrapText="1"/>
      <protection hidden="1"/>
    </xf>
    <xf numFmtId="2" fontId="36" fillId="30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30" borderId="13" xfId="0" applyNumberFormat="1" applyFont="1" applyFill="1" applyBorder="1" applyAlignment="1">
      <alignment horizontal="center" vertical="center"/>
    </xf>
    <xf numFmtId="0" fontId="37" fillId="30" borderId="11" xfId="0" applyFont="1" applyFill="1" applyBorder="1" applyAlignment="1">
      <alignment horizontal="center" vertical="center" wrapText="1"/>
    </xf>
    <xf numFmtId="0" fontId="37" fillId="30" borderId="11" xfId="0" applyFont="1" applyFill="1" applyBorder="1" applyAlignment="1">
      <alignment horizontal="center" vertical="center"/>
    </xf>
    <xf numFmtId="0" fontId="37" fillId="30" borderId="11" xfId="0" applyFont="1" applyFill="1" applyBorder="1" applyAlignment="1">
      <alignment horizontal="left" vertical="center"/>
    </xf>
    <xf numFmtId="173" fontId="37" fillId="30" borderId="11" xfId="0" applyNumberFormat="1" applyFont="1" applyFill="1" applyBorder="1" applyAlignment="1">
      <alignment horizontal="left" vertical="center"/>
    </xf>
    <xf numFmtId="0" fontId="37" fillId="30" borderId="11" xfId="0" applyNumberFormat="1" applyFont="1" applyFill="1" applyBorder="1" applyAlignment="1">
      <alignment horizontal="center" vertical="center"/>
    </xf>
    <xf numFmtId="0" fontId="37" fillId="30" borderId="11" xfId="0" applyFont="1" applyFill="1" applyBorder="1" applyAlignment="1">
      <alignment horizontal="left" vertical="center" wrapText="1"/>
    </xf>
    <xf numFmtId="172" fontId="37" fillId="30" borderId="11" xfId="0" applyNumberFormat="1" applyFont="1" applyFill="1" applyBorder="1" applyAlignment="1">
      <alignment horizontal="left" vertical="center"/>
    </xf>
    <xf numFmtId="173" fontId="37" fillId="30" borderId="11" xfId="0" applyNumberFormat="1" applyFont="1" applyFill="1" applyBorder="1" applyAlignment="1">
      <alignment horizontal="right" vertical="center"/>
    </xf>
    <xf numFmtId="0" fontId="36" fillId="30" borderId="0" xfId="0" applyFont="1" applyFill="1" applyAlignment="1">
      <alignment vertical="center"/>
    </xf>
    <xf numFmtId="1" fontId="36" fillId="31" borderId="11" xfId="0" applyNumberFormat="1" applyFont="1" applyFill="1" applyBorder="1" applyAlignment="1" applyProtection="1">
      <alignment horizontal="center" vertical="center" wrapText="1"/>
      <protection hidden="1"/>
    </xf>
    <xf numFmtId="2" fontId="36" fillId="31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31" borderId="13" xfId="0" applyNumberFormat="1" applyFont="1" applyFill="1" applyBorder="1" applyAlignment="1">
      <alignment horizontal="center" vertical="center"/>
    </xf>
    <xf numFmtId="0" fontId="37" fillId="31" borderId="11" xfId="0" applyFont="1" applyFill="1" applyBorder="1" applyAlignment="1">
      <alignment horizontal="center" vertical="center" wrapText="1"/>
    </xf>
    <xf numFmtId="0" fontId="37" fillId="31" borderId="11" xfId="0" applyFont="1" applyFill="1" applyBorder="1" applyAlignment="1">
      <alignment horizontal="center" vertical="center"/>
    </xf>
    <xf numFmtId="0" fontId="37" fillId="31" borderId="11" xfId="0" applyFont="1" applyFill="1" applyBorder="1" applyAlignment="1">
      <alignment horizontal="left" vertical="center"/>
    </xf>
    <xf numFmtId="2" fontId="37" fillId="31" borderId="11" xfId="0" applyNumberFormat="1" applyFont="1" applyFill="1" applyBorder="1" applyAlignment="1">
      <alignment horizontal="left" vertical="center"/>
    </xf>
    <xf numFmtId="173" fontId="37" fillId="31" borderId="11" xfId="0" applyNumberFormat="1" applyFont="1" applyFill="1" applyBorder="1" applyAlignment="1">
      <alignment horizontal="left" vertical="center"/>
    </xf>
    <xf numFmtId="0" fontId="37" fillId="31" borderId="11" xfId="0" applyNumberFormat="1" applyFont="1" applyFill="1" applyBorder="1" applyAlignment="1">
      <alignment horizontal="center" vertical="center"/>
    </xf>
    <xf numFmtId="2" fontId="37" fillId="31" borderId="11" xfId="0" applyNumberFormat="1" applyFont="1" applyFill="1" applyBorder="1" applyAlignment="1">
      <alignment horizontal="left" vertical="center" wrapText="1"/>
    </xf>
    <xf numFmtId="0" fontId="37" fillId="31" borderId="11" xfId="0" applyFont="1" applyFill="1" applyBorder="1" applyAlignment="1">
      <alignment horizontal="left" vertical="center" wrapText="1"/>
    </xf>
    <xf numFmtId="172" fontId="37" fillId="31" borderId="11" xfId="0" applyNumberFormat="1" applyFont="1" applyFill="1" applyBorder="1" applyAlignment="1">
      <alignment horizontal="left" vertical="center"/>
    </xf>
    <xf numFmtId="173" fontId="37" fillId="31" borderId="11" xfId="0" applyNumberFormat="1" applyFont="1" applyFill="1" applyBorder="1" applyAlignment="1">
      <alignment horizontal="right" vertical="center"/>
    </xf>
    <xf numFmtId="0" fontId="36" fillId="31" borderId="0" xfId="0" applyFont="1" applyFill="1" applyAlignment="1">
      <alignment vertical="center"/>
    </xf>
    <xf numFmtId="0" fontId="37" fillId="32" borderId="11" xfId="0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left" vertical="center"/>
    </xf>
    <xf numFmtId="2" fontId="37" fillId="32" borderId="11" xfId="0" applyNumberFormat="1" applyFont="1" applyFill="1" applyBorder="1" applyAlignment="1">
      <alignment horizontal="left" vertical="center"/>
    </xf>
    <xf numFmtId="2" fontId="37" fillId="32" borderId="11" xfId="0" applyNumberFormat="1" applyFont="1" applyFill="1" applyBorder="1" applyAlignment="1">
      <alignment horizontal="center" vertical="center"/>
    </xf>
    <xf numFmtId="173" fontId="37" fillId="32" borderId="11" xfId="0" applyNumberFormat="1" applyFont="1" applyFill="1" applyBorder="1" applyAlignment="1">
      <alignment horizontal="left" vertical="center"/>
    </xf>
    <xf numFmtId="0" fontId="37" fillId="32" borderId="11" xfId="0" applyNumberFormat="1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center" vertical="center" wrapText="1"/>
    </xf>
    <xf numFmtId="172" fontId="37" fillId="32" borderId="11" xfId="0" applyNumberFormat="1" applyFont="1" applyFill="1" applyBorder="1" applyAlignment="1">
      <alignment horizontal="left" vertical="center"/>
    </xf>
    <xf numFmtId="173" fontId="37" fillId="32" borderId="11" xfId="0" applyNumberFormat="1" applyFont="1" applyFill="1" applyBorder="1" applyAlignment="1">
      <alignment horizontal="right" vertical="center"/>
    </xf>
    <xf numFmtId="0" fontId="37" fillId="32" borderId="11" xfId="0" applyFont="1" applyFill="1" applyBorder="1" applyAlignment="1">
      <alignment horizontal="left" vertical="center" wrapText="1"/>
    </xf>
    <xf numFmtId="0" fontId="36" fillId="32" borderId="0" xfId="0" applyFont="1" applyFill="1" applyAlignment="1">
      <alignment vertical="center"/>
    </xf>
    <xf numFmtId="0" fontId="37" fillId="32" borderId="11" xfId="0" applyFont="1" applyFill="1" applyBorder="1" applyAlignment="1">
      <alignment vertical="center"/>
    </xf>
    <xf numFmtId="2" fontId="37" fillId="32" borderId="11" xfId="0" applyNumberFormat="1" applyFont="1" applyFill="1" applyBorder="1" applyAlignment="1">
      <alignment vertical="center"/>
    </xf>
    <xf numFmtId="172" fontId="37" fillId="32" borderId="11" xfId="0" applyNumberFormat="1" applyFont="1" applyFill="1" applyBorder="1" applyAlignment="1">
      <alignment vertical="center"/>
    </xf>
    <xf numFmtId="0" fontId="37" fillId="32" borderId="11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36" fillId="32" borderId="11" xfId="0" applyFont="1" applyFill="1" applyBorder="1" applyAlignment="1">
      <alignment horizontal="center" vertical="center"/>
    </xf>
    <xf numFmtId="0" fontId="36" fillId="32" borderId="11" xfId="0" applyFont="1" applyFill="1" applyBorder="1" applyAlignment="1">
      <alignment horizontal="left" vertical="center"/>
    </xf>
    <xf numFmtId="2" fontId="36" fillId="32" borderId="11" xfId="0" applyNumberFormat="1" applyFont="1" applyFill="1" applyBorder="1" applyAlignment="1">
      <alignment horizontal="left" vertical="center"/>
    </xf>
    <xf numFmtId="173" fontId="36" fillId="32" borderId="11" xfId="0" applyNumberFormat="1" applyFont="1" applyFill="1" applyBorder="1" applyAlignment="1">
      <alignment horizontal="left" vertical="center"/>
    </xf>
    <xf numFmtId="172" fontId="36" fillId="32" borderId="11" xfId="0" applyNumberFormat="1" applyFont="1" applyFill="1" applyBorder="1" applyAlignment="1">
      <alignment horizontal="left" vertical="center"/>
    </xf>
    <xf numFmtId="173" fontId="36" fillId="32" borderId="11" xfId="0" applyNumberFormat="1" applyFont="1" applyFill="1" applyBorder="1" applyAlignment="1">
      <alignment horizontal="right" vertical="center"/>
    </xf>
    <xf numFmtId="0" fontId="36" fillId="32" borderId="11" xfId="0" applyFont="1" applyFill="1" applyBorder="1" applyAlignment="1">
      <alignment horizontal="center" vertical="center" wrapText="1"/>
    </xf>
    <xf numFmtId="0" fontId="36" fillId="32" borderId="11" xfId="0" applyFont="1" applyFill="1" applyBorder="1" applyAlignment="1">
      <alignment horizontal="left" vertical="center" wrapText="1"/>
    </xf>
    <xf numFmtId="2" fontId="37" fillId="32" borderId="11" xfId="0" applyNumberFormat="1" applyFont="1" applyFill="1" applyBorder="1" applyAlignment="1">
      <alignment horizontal="left" vertical="center" wrapText="1"/>
    </xf>
    <xf numFmtId="2" fontId="39" fillId="32" borderId="11" xfId="0" applyNumberFormat="1" applyFont="1" applyFill="1" applyBorder="1" applyAlignment="1">
      <alignment horizontal="center" vertical="center"/>
    </xf>
    <xf numFmtId="0" fontId="37" fillId="32" borderId="16" xfId="0" applyFont="1" applyFill="1" applyBorder="1" applyAlignment="1">
      <alignment horizontal="center" vertical="center"/>
    </xf>
    <xf numFmtId="1" fontId="36" fillId="33" borderId="11" xfId="0" applyNumberFormat="1" applyFont="1" applyFill="1" applyBorder="1" applyAlignment="1" applyProtection="1">
      <alignment horizontal="center" vertical="center" wrapText="1"/>
      <protection hidden="1"/>
    </xf>
    <xf numFmtId="2" fontId="36" fillId="33" borderId="13" xfId="0" applyNumberFormat="1" applyFont="1" applyFill="1" applyBorder="1" applyAlignment="1">
      <alignment horizontal="center" vertical="center" wrapText="1"/>
    </xf>
    <xf numFmtId="2" fontId="36" fillId="33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33" borderId="13" xfId="0" applyNumberFormat="1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left" vertical="center"/>
    </xf>
    <xf numFmtId="2" fontId="37" fillId="33" borderId="11" xfId="0" applyNumberFormat="1" applyFont="1" applyFill="1" applyBorder="1" applyAlignment="1">
      <alignment horizontal="left" vertical="center"/>
    </xf>
    <xf numFmtId="173" fontId="37" fillId="33" borderId="11" xfId="0" applyNumberFormat="1" applyFont="1" applyFill="1" applyBorder="1" applyAlignment="1">
      <alignment horizontal="left" vertical="center"/>
    </xf>
    <xf numFmtId="0" fontId="37" fillId="33" borderId="11" xfId="0" applyNumberFormat="1" applyFont="1" applyFill="1" applyBorder="1" applyAlignment="1">
      <alignment horizontal="center" vertical="center"/>
    </xf>
    <xf numFmtId="2" fontId="37" fillId="33" borderId="11" xfId="0" applyNumberFormat="1" applyFont="1" applyFill="1" applyBorder="1" applyAlignment="1">
      <alignment horizontal="left" vertical="center" wrapText="1"/>
    </xf>
    <xf numFmtId="0" fontId="37" fillId="33" borderId="11" xfId="0" applyFont="1" applyFill="1" applyBorder="1" applyAlignment="1">
      <alignment horizontal="left" vertical="center" wrapText="1"/>
    </xf>
    <xf numFmtId="0" fontId="37" fillId="33" borderId="11" xfId="0" applyFont="1" applyFill="1" applyBorder="1" applyAlignment="1">
      <alignment horizontal="center" vertical="center" wrapText="1"/>
    </xf>
    <xf numFmtId="172" fontId="37" fillId="33" borderId="11" xfId="0" applyNumberFormat="1" applyFont="1" applyFill="1" applyBorder="1" applyAlignment="1">
      <alignment horizontal="left" vertical="center"/>
    </xf>
    <xf numFmtId="173" fontId="37" fillId="33" borderId="11" xfId="0" applyNumberFormat="1" applyFont="1" applyFill="1" applyBorder="1" applyAlignment="1">
      <alignment horizontal="right" vertical="center"/>
    </xf>
    <xf numFmtId="0" fontId="36" fillId="33" borderId="0" xfId="0" applyFont="1" applyFill="1" applyAlignment="1">
      <alignment vertical="center"/>
    </xf>
    <xf numFmtId="172" fontId="36" fillId="27" borderId="11" xfId="0" applyNumberFormat="1" applyFont="1" applyFill="1" applyBorder="1" applyAlignment="1">
      <alignment horizontal="center" vertical="center"/>
    </xf>
    <xf numFmtId="172" fontId="36" fillId="27" borderId="11" xfId="0" applyNumberFormat="1" applyFont="1" applyFill="1" applyBorder="1" applyAlignment="1">
      <alignment horizontal="center" vertical="center" wrapText="1"/>
    </xf>
    <xf numFmtId="0" fontId="37" fillId="27" borderId="11" xfId="0" applyFont="1" applyFill="1" applyBorder="1" applyAlignment="1">
      <alignment vertical="center"/>
    </xf>
    <xf numFmtId="0" fontId="36" fillId="27" borderId="11" xfId="0" applyFont="1" applyFill="1" applyBorder="1" applyAlignment="1">
      <alignment horizontal="left" vertical="center"/>
    </xf>
    <xf numFmtId="0" fontId="36" fillId="27" borderId="11" xfId="0" applyFont="1" applyFill="1" applyBorder="1" applyAlignment="1">
      <alignment horizontal="center" vertical="center" wrapText="1"/>
    </xf>
    <xf numFmtId="173" fontId="36" fillId="27" borderId="11" xfId="0" applyNumberFormat="1" applyFont="1" applyFill="1" applyBorder="1" applyAlignment="1">
      <alignment horizontal="center" vertical="center"/>
    </xf>
    <xf numFmtId="173" fontId="36" fillId="27" borderId="11" xfId="0" applyNumberFormat="1" applyFont="1" applyFill="1" applyBorder="1" applyAlignment="1">
      <alignment horizontal="center" vertical="center" wrapText="1"/>
    </xf>
    <xf numFmtId="2" fontId="36" fillId="27" borderId="11" xfId="0" applyNumberFormat="1" applyFont="1" applyFill="1" applyBorder="1" applyAlignment="1">
      <alignment horizontal="right" vertical="center" wrapText="1"/>
    </xf>
    <xf numFmtId="173" fontId="37" fillId="27" borderId="11" xfId="0" applyNumberFormat="1" applyFont="1" applyFill="1" applyBorder="1" applyAlignment="1">
      <alignment horizontal="right" vertical="center"/>
    </xf>
    <xf numFmtId="173" fontId="36" fillId="27" borderId="11" xfId="0" applyNumberFormat="1" applyFont="1" applyFill="1" applyBorder="1" applyAlignment="1">
      <alignment horizontal="right" vertical="center" wrapText="1"/>
    </xf>
    <xf numFmtId="173" fontId="36" fillId="27" borderId="11" xfId="0" applyNumberFormat="1" applyFont="1" applyFill="1" applyBorder="1" applyAlignment="1">
      <alignment horizontal="right" vertical="center"/>
    </xf>
    <xf numFmtId="4" fontId="36" fillId="27" borderId="11" xfId="0" applyNumberFormat="1" applyFont="1" applyFill="1" applyBorder="1" applyAlignment="1">
      <alignment horizontal="right" vertical="center"/>
    </xf>
    <xf numFmtId="4" fontId="37" fillId="27" borderId="0" xfId="0" applyNumberFormat="1" applyFont="1" applyFill="1" applyAlignment="1">
      <alignment horizontal="right" vertical="center"/>
    </xf>
    <xf numFmtId="4" fontId="36" fillId="27" borderId="0" xfId="0" applyNumberFormat="1" applyFont="1" applyFill="1" applyAlignment="1">
      <alignment horizontal="right" vertical="center" wrapText="1"/>
    </xf>
    <xf numFmtId="172" fontId="37" fillId="27" borderId="11" xfId="0" applyNumberFormat="1" applyFont="1" applyFill="1" applyBorder="1" applyAlignment="1">
      <alignment horizontal="right" vertical="center"/>
    </xf>
    <xf numFmtId="172" fontId="36" fillId="27" borderId="11" xfId="0" applyNumberFormat="1" applyFont="1" applyFill="1" applyBorder="1" applyAlignment="1">
      <alignment horizontal="right" vertical="center"/>
    </xf>
    <xf numFmtId="172" fontId="36" fillId="27" borderId="11" xfId="0" applyNumberFormat="1" applyFont="1" applyFill="1" applyBorder="1" applyAlignment="1">
      <alignment horizontal="right" vertical="center" wrapText="1"/>
    </xf>
    <xf numFmtId="172" fontId="37" fillId="27" borderId="11" xfId="0" applyNumberFormat="1" applyFont="1" applyFill="1" applyBorder="1" applyAlignment="1">
      <alignment vertical="center"/>
    </xf>
    <xf numFmtId="172" fontId="36" fillId="27" borderId="11" xfId="0" applyNumberFormat="1" applyFont="1" applyFill="1" applyBorder="1" applyAlignment="1">
      <alignment horizontal="left" vertical="center"/>
    </xf>
    <xf numFmtId="0" fontId="37" fillId="27" borderId="11" xfId="0" applyNumberFormat="1" applyFont="1" applyFill="1" applyBorder="1" applyAlignment="1">
      <alignment horizontal="center" vertical="center"/>
    </xf>
    <xf numFmtId="4" fontId="36" fillId="27" borderId="11" xfId="0" applyNumberFormat="1" applyFont="1" applyFill="1" applyBorder="1" applyAlignment="1">
      <alignment horizontal="center" vertical="center"/>
    </xf>
    <xf numFmtId="4" fontId="36" fillId="27" borderId="11" xfId="0" applyNumberFormat="1" applyFont="1" applyFill="1" applyBorder="1" applyAlignment="1">
      <alignment horizontal="center" vertical="center" wrapText="1"/>
    </xf>
    <xf numFmtId="173" fontId="37" fillId="27" borderId="0" xfId="0" applyNumberFormat="1" applyFont="1" applyFill="1" applyAlignment="1">
      <alignment horizontal="center" vertical="center"/>
    </xf>
    <xf numFmtId="0" fontId="37" fillId="26" borderId="11" xfId="0" applyFont="1" applyFill="1" applyBorder="1" applyAlignment="1">
      <alignment vertical="center"/>
    </xf>
    <xf numFmtId="0" fontId="36" fillId="26" borderId="11" xfId="0" applyFont="1" applyFill="1" applyBorder="1" applyAlignment="1">
      <alignment horizontal="left" vertical="center"/>
    </xf>
    <xf numFmtId="0" fontId="36" fillId="26" borderId="11" xfId="0" applyFont="1" applyFill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center" vertical="center" wrapText="1"/>
    </xf>
    <xf numFmtId="0" fontId="0" fillId="26" borderId="10" xfId="0" applyFill="1" applyBorder="1" applyAlignment="1">
      <alignment/>
    </xf>
    <xf numFmtId="4" fontId="36" fillId="27" borderId="11" xfId="0" applyNumberFormat="1" applyFont="1" applyFill="1" applyBorder="1" applyAlignment="1">
      <alignment horizontal="right" vertical="center" wrapText="1"/>
    </xf>
    <xf numFmtId="49" fontId="36" fillId="26" borderId="11" xfId="0" applyNumberFormat="1" applyFont="1" applyFill="1" applyBorder="1" applyAlignment="1">
      <alignment horizontal="center" vertical="center" wrapText="1"/>
    </xf>
    <xf numFmtId="2" fontId="37" fillId="29" borderId="11" xfId="0" applyNumberFormat="1" applyFont="1" applyFill="1" applyBorder="1" applyAlignment="1">
      <alignment horizontal="left" vertical="center" wrapText="1"/>
    </xf>
    <xf numFmtId="0" fontId="37" fillId="29" borderId="19" xfId="0" applyFont="1" applyFill="1" applyBorder="1" applyAlignment="1">
      <alignment horizontal="left" vertical="center"/>
    </xf>
    <xf numFmtId="172" fontId="38" fillId="27" borderId="11" xfId="0" applyNumberFormat="1" applyFont="1" applyFill="1" applyBorder="1" applyAlignment="1">
      <alignment horizontal="center" vertical="center" wrapText="1"/>
    </xf>
    <xf numFmtId="0" fontId="37" fillId="26" borderId="19" xfId="0" applyFont="1" applyFill="1" applyBorder="1" applyAlignment="1">
      <alignment horizontal="left" vertical="center"/>
    </xf>
    <xf numFmtId="0" fontId="37" fillId="34" borderId="11" xfId="0" applyFont="1" applyFill="1" applyBorder="1" applyAlignment="1">
      <alignment horizontal="left" vertical="center" wrapText="1"/>
    </xf>
    <xf numFmtId="0" fontId="37" fillId="34" borderId="11" xfId="0" applyFont="1" applyFill="1" applyBorder="1" applyAlignment="1">
      <alignment horizontal="left" vertical="center"/>
    </xf>
    <xf numFmtId="0" fontId="38" fillId="34" borderId="10" xfId="0" applyFont="1" applyFill="1" applyBorder="1" applyAlignment="1">
      <alignment horizontal="center"/>
    </xf>
    <xf numFmtId="4" fontId="37" fillId="34" borderId="12" xfId="0" applyNumberFormat="1" applyFont="1" applyFill="1" applyBorder="1" applyAlignment="1">
      <alignment horizontal="right" vertical="center"/>
    </xf>
    <xf numFmtId="4" fontId="39" fillId="34" borderId="12" xfId="0" applyNumberFormat="1" applyFont="1" applyFill="1" applyBorder="1" applyAlignment="1">
      <alignment horizontal="center" vertical="center"/>
    </xf>
    <xf numFmtId="4" fontId="39" fillId="34" borderId="12" xfId="0" applyNumberFormat="1" applyFont="1" applyFill="1" applyBorder="1" applyAlignment="1">
      <alignment horizontal="center" vertical="center"/>
    </xf>
    <xf numFmtId="1" fontId="36" fillId="0" borderId="19" xfId="0" applyNumberFormat="1" applyFont="1" applyFill="1" applyBorder="1" applyAlignment="1" applyProtection="1">
      <alignment horizontal="center" vertical="center" wrapText="1"/>
      <protection hidden="1"/>
    </xf>
    <xf numFmtId="4" fontId="37" fillId="34" borderId="18" xfId="0" applyNumberFormat="1" applyFont="1" applyFill="1" applyBorder="1" applyAlignment="1">
      <alignment horizontal="right" vertical="center"/>
    </xf>
    <xf numFmtId="1" fontId="36" fillId="34" borderId="11" xfId="0" applyNumberFormat="1" applyFont="1" applyFill="1" applyBorder="1" applyAlignment="1" applyProtection="1">
      <alignment horizontal="center" vertical="center" wrapText="1"/>
      <protection hidden="1"/>
    </xf>
    <xf numFmtId="4" fontId="39" fillId="34" borderId="20" xfId="0" applyNumberFormat="1" applyFont="1" applyFill="1" applyBorder="1" applyAlignment="1">
      <alignment horizontal="center" vertical="center"/>
    </xf>
    <xf numFmtId="0" fontId="36" fillId="30" borderId="13" xfId="0" applyNumberFormat="1" applyFont="1" applyFill="1" applyBorder="1" applyAlignment="1">
      <alignment horizontal="center" vertical="center"/>
    </xf>
    <xf numFmtId="0" fontId="36" fillId="33" borderId="13" xfId="0" applyNumberFormat="1" applyFont="1" applyFill="1" applyBorder="1" applyAlignment="1">
      <alignment horizontal="center" vertical="center"/>
    </xf>
    <xf numFmtId="4" fontId="39" fillId="34" borderId="12" xfId="0" applyNumberFormat="1" applyFont="1" applyFill="1" applyBorder="1" applyAlignment="1">
      <alignment horizontal="center" vertical="center"/>
    </xf>
    <xf numFmtId="1" fontId="36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18" xfId="0" applyFont="1" applyFill="1" applyBorder="1" applyAlignment="1">
      <alignment vertical="center"/>
    </xf>
    <xf numFmtId="4" fontId="36" fillId="0" borderId="18" xfId="0" applyNumberFormat="1" applyFont="1" applyFill="1" applyBorder="1" applyAlignment="1">
      <alignment vertical="center"/>
    </xf>
    <xf numFmtId="0" fontId="38" fillId="0" borderId="22" xfId="0" applyFont="1" applyFill="1" applyBorder="1" applyAlignment="1">
      <alignment horizontal="center" vertical="center"/>
    </xf>
    <xf numFmtId="2" fontId="37" fillId="30" borderId="11" xfId="0" applyNumberFormat="1" applyFont="1" applyFill="1" applyBorder="1" applyAlignment="1">
      <alignment horizontal="left" vertical="center" wrapText="1"/>
    </xf>
    <xf numFmtId="0" fontId="37" fillId="34" borderId="11" xfId="0" applyFont="1" applyFill="1" applyBorder="1" applyAlignment="1">
      <alignment horizontal="center" vertical="center" wrapText="1"/>
    </xf>
    <xf numFmtId="4" fontId="37" fillId="26" borderId="23" xfId="0" applyNumberFormat="1" applyFont="1" applyFill="1" applyBorder="1" applyAlignment="1">
      <alignment horizontal="right" vertical="center"/>
    </xf>
    <xf numFmtId="4" fontId="37" fillId="34" borderId="22" xfId="0" applyNumberFormat="1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7" fillId="28" borderId="19" xfId="0" applyFont="1" applyFill="1" applyBorder="1" applyAlignment="1">
      <alignment vertical="center"/>
    </xf>
    <xf numFmtId="1" fontId="36" fillId="35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35" borderId="11" xfId="0" applyNumberFormat="1" applyFont="1" applyFill="1" applyBorder="1" applyAlignment="1" applyProtection="1">
      <alignment vertical="center" wrapText="1"/>
      <protection hidden="1"/>
    </xf>
    <xf numFmtId="0" fontId="36" fillId="35" borderId="15" xfId="0" applyNumberFormat="1" applyFont="1" applyFill="1" applyBorder="1" applyAlignment="1" applyProtection="1">
      <alignment horizontal="center" vertical="center" wrapText="1"/>
      <protection hidden="1"/>
    </xf>
    <xf numFmtId="2" fontId="38" fillId="35" borderId="15" xfId="0" applyNumberFormat="1" applyFont="1" applyFill="1" applyBorder="1" applyAlignment="1">
      <alignment horizontal="center" vertical="center"/>
    </xf>
    <xf numFmtId="2" fontId="36" fillId="35" borderId="15" xfId="0" applyNumberFormat="1" applyFont="1" applyFill="1" applyBorder="1" applyAlignment="1">
      <alignment vertical="center"/>
    </xf>
    <xf numFmtId="0" fontId="37" fillId="35" borderId="11" xfId="0" applyFont="1" applyFill="1" applyBorder="1" applyAlignment="1">
      <alignment horizontal="center" vertical="center"/>
    </xf>
    <xf numFmtId="0" fontId="37" fillId="35" borderId="11" xfId="0" applyFont="1" applyFill="1" applyBorder="1" applyAlignment="1">
      <alignment horizontal="left" vertical="center"/>
    </xf>
    <xf numFmtId="0" fontId="37" fillId="35" borderId="11" xfId="0" applyFont="1" applyFill="1" applyBorder="1" applyAlignment="1">
      <alignment horizontal="left" vertical="center" wrapText="1"/>
    </xf>
    <xf numFmtId="2" fontId="37" fillId="35" borderId="11" xfId="0" applyNumberFormat="1" applyFont="1" applyFill="1" applyBorder="1" applyAlignment="1">
      <alignment horizontal="center" vertical="center"/>
    </xf>
    <xf numFmtId="173" fontId="37" fillId="35" borderId="11" xfId="0" applyNumberFormat="1" applyFont="1" applyFill="1" applyBorder="1" applyAlignment="1">
      <alignment horizontal="left" vertical="center"/>
    </xf>
    <xf numFmtId="2" fontId="37" fillId="35" borderId="11" xfId="0" applyNumberFormat="1" applyFont="1" applyFill="1" applyBorder="1" applyAlignment="1">
      <alignment horizontal="left" vertical="center" wrapText="1"/>
    </xf>
    <xf numFmtId="172" fontId="37" fillId="35" borderId="11" xfId="0" applyNumberFormat="1" applyFont="1" applyFill="1" applyBorder="1" applyAlignment="1">
      <alignment horizontal="left" vertical="center"/>
    </xf>
    <xf numFmtId="173" fontId="37" fillId="35" borderId="11" xfId="0" applyNumberFormat="1" applyFont="1" applyFill="1" applyBorder="1" applyAlignment="1">
      <alignment horizontal="right" vertical="center"/>
    </xf>
    <xf numFmtId="0" fontId="37" fillId="35" borderId="11" xfId="0" applyFont="1" applyFill="1" applyBorder="1" applyAlignment="1">
      <alignment horizontal="center" vertical="center" wrapText="1"/>
    </xf>
    <xf numFmtId="1" fontId="36" fillId="36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36" borderId="11" xfId="0" applyNumberFormat="1" applyFont="1" applyFill="1" applyBorder="1" applyAlignment="1" applyProtection="1">
      <alignment vertical="center" wrapText="1"/>
      <protection hidden="1"/>
    </xf>
    <xf numFmtId="1" fontId="36" fillId="36" borderId="21" xfId="0" applyNumberFormat="1" applyFont="1" applyFill="1" applyBorder="1" applyAlignment="1" applyProtection="1">
      <alignment horizontal="center" vertical="center" wrapText="1"/>
      <protection hidden="1"/>
    </xf>
    <xf numFmtId="0" fontId="36" fillId="36" borderId="22" xfId="0" applyNumberFormat="1" applyFont="1" applyFill="1" applyBorder="1" applyAlignment="1" applyProtection="1">
      <alignment horizontal="center" vertical="center" wrapText="1"/>
      <protection hidden="1"/>
    </xf>
    <xf numFmtId="0" fontId="38" fillId="36" borderId="22" xfId="0" applyFont="1" applyFill="1" applyBorder="1" applyAlignment="1">
      <alignment horizontal="center" vertical="center"/>
    </xf>
    <xf numFmtId="0" fontId="37" fillId="36" borderId="16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left" vertical="center"/>
    </xf>
    <xf numFmtId="0" fontId="37" fillId="36" borderId="11" xfId="0" applyFont="1" applyFill="1" applyBorder="1" applyAlignment="1">
      <alignment horizontal="left" vertical="center" wrapText="1"/>
    </xf>
    <xf numFmtId="173" fontId="37" fillId="36" borderId="11" xfId="0" applyNumberFormat="1" applyFont="1" applyFill="1" applyBorder="1" applyAlignment="1">
      <alignment horizontal="left" vertical="center"/>
    </xf>
    <xf numFmtId="2" fontId="37" fillId="36" borderId="11" xfId="0" applyNumberFormat="1" applyFont="1" applyFill="1" applyBorder="1" applyAlignment="1">
      <alignment horizontal="left" vertical="center" wrapText="1"/>
    </xf>
    <xf numFmtId="172" fontId="37" fillId="36" borderId="11" xfId="0" applyNumberFormat="1" applyFont="1" applyFill="1" applyBorder="1" applyAlignment="1">
      <alignment horizontal="left" vertical="center"/>
    </xf>
    <xf numFmtId="173" fontId="37" fillId="36" borderId="11" xfId="0" applyNumberFormat="1" applyFont="1" applyFill="1" applyBorder="1" applyAlignment="1">
      <alignment horizontal="right" vertical="center"/>
    </xf>
    <xf numFmtId="0" fontId="37" fillId="36" borderId="11" xfId="0" applyFont="1" applyFill="1" applyBorder="1" applyAlignment="1">
      <alignment horizontal="center" vertical="center" wrapText="1"/>
    </xf>
    <xf numFmtId="0" fontId="37" fillId="34" borderId="0" xfId="0" applyFont="1" applyFill="1" applyAlignment="1">
      <alignment horizontal="center"/>
    </xf>
    <xf numFmtId="173" fontId="37" fillId="27" borderId="19" xfId="0" applyNumberFormat="1" applyFont="1" applyFill="1" applyBorder="1" applyAlignment="1">
      <alignment horizontal="center" vertical="center"/>
    </xf>
    <xf numFmtId="4" fontId="37" fillId="27" borderId="19" xfId="0" applyNumberFormat="1" applyFont="1" applyFill="1" applyBorder="1" applyAlignment="1">
      <alignment horizontal="center" vertical="center"/>
    </xf>
    <xf numFmtId="172" fontId="37" fillId="27" borderId="19" xfId="0" applyNumberFormat="1" applyFont="1" applyFill="1" applyBorder="1" applyAlignment="1">
      <alignment horizontal="center" vertical="center"/>
    </xf>
    <xf numFmtId="1" fontId="36" fillId="0" borderId="19" xfId="0" applyNumberFormat="1" applyFont="1" applyFill="1" applyBorder="1" applyAlignment="1" applyProtection="1">
      <alignment vertical="center" wrapText="1"/>
      <protection hidden="1"/>
    </xf>
    <xf numFmtId="1" fontId="36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37" fillId="0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left" vertical="center"/>
    </xf>
    <xf numFmtId="2" fontId="37" fillId="0" borderId="19" xfId="0" applyNumberFormat="1" applyFont="1" applyFill="1" applyBorder="1" applyAlignment="1">
      <alignment horizontal="left" vertical="center"/>
    </xf>
    <xf numFmtId="173" fontId="37" fillId="0" borderId="19" xfId="0" applyNumberFormat="1" applyFont="1" applyFill="1" applyBorder="1" applyAlignment="1">
      <alignment horizontal="left" vertical="center"/>
    </xf>
    <xf numFmtId="173" fontId="37" fillId="24" borderId="19" xfId="0" applyNumberFormat="1" applyFont="1" applyFill="1" applyBorder="1" applyAlignment="1">
      <alignment horizontal="right" vertical="center"/>
    </xf>
    <xf numFmtId="4" fontId="37" fillId="24" borderId="19" xfId="0" applyNumberFormat="1" applyFont="1" applyFill="1" applyBorder="1" applyAlignment="1">
      <alignment horizontal="right" vertical="center"/>
    </xf>
    <xf numFmtId="172" fontId="37" fillId="24" borderId="19" xfId="0" applyNumberFormat="1" applyFont="1" applyFill="1" applyBorder="1" applyAlignment="1">
      <alignment horizontal="right" vertical="center"/>
    </xf>
    <xf numFmtId="172" fontId="37" fillId="24" borderId="19" xfId="0" applyNumberFormat="1" applyFont="1" applyFill="1" applyBorder="1" applyAlignment="1">
      <alignment horizontal="left" vertical="center"/>
    </xf>
    <xf numFmtId="172" fontId="37" fillId="0" borderId="19" xfId="0" applyNumberFormat="1" applyFont="1" applyFill="1" applyBorder="1" applyAlignment="1">
      <alignment horizontal="left" vertical="center"/>
    </xf>
    <xf numFmtId="173" fontId="37" fillId="0" borderId="19" xfId="0" applyNumberFormat="1" applyFont="1" applyFill="1" applyBorder="1" applyAlignment="1">
      <alignment horizontal="right" vertical="center"/>
    </xf>
    <xf numFmtId="0" fontId="37" fillId="24" borderId="19" xfId="0" applyFont="1" applyFill="1" applyBorder="1" applyAlignment="1">
      <alignment horizontal="left" vertical="center"/>
    </xf>
    <xf numFmtId="0" fontId="37" fillId="0" borderId="19" xfId="0" applyFont="1" applyFill="1" applyBorder="1" applyAlignment="1">
      <alignment horizontal="center" vertical="center" wrapText="1"/>
    </xf>
    <xf numFmtId="2" fontId="38" fillId="0" borderId="22" xfId="0" applyNumberFormat="1" applyFont="1" applyFill="1" applyBorder="1" applyAlignment="1">
      <alignment vertical="center"/>
    </xf>
    <xf numFmtId="176" fontId="38" fillId="0" borderId="22" xfId="99" applyNumberFormat="1" applyFont="1" applyFill="1" applyBorder="1" applyAlignment="1" applyProtection="1">
      <alignment horizontal="center" vertical="center"/>
      <protection/>
    </xf>
    <xf numFmtId="172" fontId="38" fillId="0" borderId="22" xfId="99" applyNumberFormat="1" applyFont="1" applyFill="1" applyBorder="1" applyAlignment="1" applyProtection="1">
      <alignment horizontal="center" vertical="center"/>
      <protection/>
    </xf>
    <xf numFmtId="2" fontId="38" fillId="0" borderId="22" xfId="99" applyNumberFormat="1" applyFont="1" applyFill="1" applyBorder="1" applyAlignment="1" applyProtection="1">
      <alignment horizontal="center" vertical="center"/>
      <protection/>
    </xf>
    <xf numFmtId="173" fontId="38" fillId="0" borderId="22" xfId="99" applyNumberFormat="1" applyFont="1" applyFill="1" applyBorder="1" applyAlignment="1" applyProtection="1">
      <alignment horizontal="center" vertical="center"/>
      <protection/>
    </xf>
    <xf numFmtId="0" fontId="38" fillId="0" borderId="22" xfId="99" applyNumberFormat="1" applyFont="1" applyFill="1" applyBorder="1" applyAlignment="1" applyProtection="1">
      <alignment horizontal="center" vertical="center"/>
      <protection/>
    </xf>
    <xf numFmtId="173" fontId="38" fillId="0" borderId="22" xfId="99" applyNumberFormat="1" applyFont="1" applyFill="1" applyBorder="1" applyAlignment="1" applyProtection="1">
      <alignment horizontal="right" vertical="center"/>
      <protection/>
    </xf>
    <xf numFmtId="176" fontId="38" fillId="0" borderId="22" xfId="99" applyNumberFormat="1" applyFont="1" applyFill="1" applyBorder="1" applyAlignment="1" applyProtection="1">
      <alignment horizontal="center" vertical="center" wrapText="1"/>
      <protection/>
    </xf>
    <xf numFmtId="4" fontId="38" fillId="0" borderId="22" xfId="99" applyNumberFormat="1" applyFont="1" applyFill="1" applyBorder="1" applyAlignment="1" applyProtection="1">
      <alignment horizontal="right" vertical="center"/>
      <protection/>
    </xf>
    <xf numFmtId="2" fontId="38" fillId="26" borderId="22" xfId="99" applyNumberFormat="1" applyFont="1" applyFill="1" applyBorder="1" applyAlignment="1" applyProtection="1">
      <alignment horizontal="right" vertical="center"/>
      <protection/>
    </xf>
    <xf numFmtId="2" fontId="38" fillId="26" borderId="22" xfId="99" applyNumberFormat="1" applyFont="1" applyFill="1" applyBorder="1" applyAlignment="1" applyProtection="1">
      <alignment horizontal="center" vertical="center"/>
      <protection/>
    </xf>
    <xf numFmtId="0" fontId="38" fillId="26" borderId="22" xfId="99" applyNumberFormat="1" applyFont="1" applyFill="1" applyBorder="1" applyAlignment="1" applyProtection="1">
      <alignment horizontal="center" vertical="center"/>
      <protection/>
    </xf>
    <xf numFmtId="4" fontId="38" fillId="26" borderId="22" xfId="99" applyNumberFormat="1" applyFont="1" applyFill="1" applyBorder="1" applyAlignment="1" applyProtection="1">
      <alignment horizontal="center" vertical="center"/>
      <protection/>
    </xf>
    <xf numFmtId="176" fontId="38" fillId="26" borderId="22" xfId="99" applyNumberFormat="1" applyFont="1" applyFill="1" applyBorder="1" applyAlignment="1" applyProtection="1">
      <alignment horizontal="center" vertical="center"/>
      <protection/>
    </xf>
    <xf numFmtId="173" fontId="38" fillId="26" borderId="22" xfId="99" applyNumberFormat="1" applyFont="1" applyFill="1" applyBorder="1" applyAlignment="1" applyProtection="1">
      <alignment horizontal="center" vertical="center"/>
      <protection/>
    </xf>
    <xf numFmtId="4" fontId="38" fillId="26" borderId="22" xfId="99" applyNumberFormat="1" applyFont="1" applyFill="1" applyBorder="1" applyAlignment="1" applyProtection="1">
      <alignment horizontal="right" vertical="center"/>
      <protection/>
    </xf>
    <xf numFmtId="172" fontId="38" fillId="26" borderId="22" xfId="99" applyNumberFormat="1" applyFont="1" applyFill="1" applyBorder="1" applyAlignment="1" applyProtection="1">
      <alignment horizontal="center" vertical="center"/>
      <protection/>
    </xf>
    <xf numFmtId="0" fontId="38" fillId="37" borderId="22" xfId="0" applyFont="1" applyFill="1" applyBorder="1" applyAlignment="1">
      <alignment horizontal="center" vertical="center"/>
    </xf>
    <xf numFmtId="0" fontId="36" fillId="37" borderId="22" xfId="0" applyFont="1" applyFill="1" applyBorder="1" applyAlignment="1">
      <alignment horizontal="center" vertical="center"/>
    </xf>
    <xf numFmtId="176" fontId="38" fillId="37" borderId="22" xfId="99" applyNumberFormat="1" applyFont="1" applyFill="1" applyBorder="1" applyAlignment="1" applyProtection="1">
      <alignment horizontal="center" vertical="center"/>
      <protection/>
    </xf>
    <xf numFmtId="2" fontId="38" fillId="37" borderId="22" xfId="99" applyNumberFormat="1" applyFont="1" applyFill="1" applyBorder="1" applyAlignment="1" applyProtection="1">
      <alignment horizontal="center" vertical="center"/>
      <protection/>
    </xf>
    <xf numFmtId="176" fontId="38" fillId="37" borderId="22" xfId="99" applyNumberFormat="1" applyFont="1" applyFill="1" applyBorder="1" applyAlignment="1" applyProtection="1">
      <alignment horizontal="center" vertical="center" wrapText="1"/>
      <protection/>
    </xf>
    <xf numFmtId="0" fontId="38" fillId="37" borderId="22" xfId="0" applyFont="1" applyFill="1" applyBorder="1" applyAlignment="1">
      <alignment horizontal="center" vertical="center" wrapText="1"/>
    </xf>
    <xf numFmtId="0" fontId="36" fillId="31" borderId="13" xfId="0" applyNumberFormat="1" applyFont="1" applyFill="1" applyBorder="1" applyAlignment="1">
      <alignment horizontal="center" vertical="center"/>
    </xf>
    <xf numFmtId="0" fontId="36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38" fillId="37" borderId="24" xfId="0" applyFont="1" applyFill="1" applyBorder="1" applyAlignment="1">
      <alignment horizontal="center" vertical="center"/>
    </xf>
    <xf numFmtId="0" fontId="38" fillId="37" borderId="24" xfId="0" applyFont="1" applyFill="1" applyBorder="1" applyAlignment="1">
      <alignment horizontal="center" vertical="center" wrapText="1"/>
    </xf>
    <xf numFmtId="0" fontId="36" fillId="37" borderId="24" xfId="0" applyFont="1" applyFill="1" applyBorder="1" applyAlignment="1">
      <alignment horizontal="center" vertical="center"/>
    </xf>
    <xf numFmtId="176" fontId="38" fillId="37" borderId="24" xfId="99" applyNumberFormat="1" applyFont="1" applyFill="1" applyBorder="1" applyAlignment="1" applyProtection="1">
      <alignment horizontal="center" vertical="center"/>
      <protection/>
    </xf>
    <xf numFmtId="172" fontId="38" fillId="26" borderId="24" xfId="99" applyNumberFormat="1" applyFont="1" applyFill="1" applyBorder="1" applyAlignment="1" applyProtection="1">
      <alignment horizontal="center" vertical="center"/>
      <protection/>
    </xf>
    <xf numFmtId="176" fontId="38" fillId="0" borderId="24" xfId="99" applyNumberFormat="1" applyFont="1" applyFill="1" applyBorder="1" applyAlignment="1" applyProtection="1">
      <alignment horizontal="center" vertical="center"/>
      <protection/>
    </xf>
    <xf numFmtId="176" fontId="38" fillId="26" borderId="24" xfId="99" applyNumberFormat="1" applyFont="1" applyFill="1" applyBorder="1" applyAlignment="1" applyProtection="1">
      <alignment horizontal="center" vertical="center"/>
      <protection/>
    </xf>
    <xf numFmtId="2" fontId="38" fillId="26" borderId="24" xfId="99" applyNumberFormat="1" applyFont="1" applyFill="1" applyBorder="1" applyAlignment="1" applyProtection="1">
      <alignment horizontal="center" vertical="center"/>
      <protection/>
    </xf>
    <xf numFmtId="173" fontId="38" fillId="0" borderId="24" xfId="99" applyNumberFormat="1" applyFont="1" applyFill="1" applyBorder="1" applyAlignment="1" applyProtection="1">
      <alignment horizontal="center" vertical="center"/>
      <protection/>
    </xf>
    <xf numFmtId="0" fontId="38" fillId="0" borderId="24" xfId="99" applyNumberFormat="1" applyFont="1" applyFill="1" applyBorder="1" applyAlignment="1" applyProtection="1">
      <alignment horizontal="center" vertical="center"/>
      <protection/>
    </xf>
    <xf numFmtId="2" fontId="38" fillId="26" borderId="24" xfId="99" applyNumberFormat="1" applyFont="1" applyFill="1" applyBorder="1" applyAlignment="1" applyProtection="1">
      <alignment horizontal="right" vertical="center"/>
      <protection/>
    </xf>
    <xf numFmtId="0" fontId="38" fillId="26" borderId="24" xfId="99" applyNumberFormat="1" applyFont="1" applyFill="1" applyBorder="1" applyAlignment="1" applyProtection="1">
      <alignment horizontal="center" vertical="center"/>
      <protection/>
    </xf>
    <xf numFmtId="172" fontId="38" fillId="0" borderId="24" xfId="99" applyNumberFormat="1" applyFont="1" applyFill="1" applyBorder="1" applyAlignment="1" applyProtection="1">
      <alignment horizontal="center" vertical="center"/>
      <protection/>
    </xf>
    <xf numFmtId="4" fontId="38" fillId="26" borderId="24" xfId="99" applyNumberFormat="1" applyFont="1" applyFill="1" applyBorder="1" applyAlignment="1" applyProtection="1">
      <alignment horizontal="center" vertical="center"/>
      <protection/>
    </xf>
    <xf numFmtId="173" fontId="38" fillId="0" borderId="24" xfId="99" applyNumberFormat="1" applyFont="1" applyFill="1" applyBorder="1" applyAlignment="1" applyProtection="1">
      <alignment horizontal="right" vertical="center"/>
      <protection/>
    </xf>
    <xf numFmtId="173" fontId="38" fillId="26" borderId="24" xfId="99" applyNumberFormat="1" applyFont="1" applyFill="1" applyBorder="1" applyAlignment="1" applyProtection="1">
      <alignment horizontal="center" vertical="center"/>
      <protection/>
    </xf>
    <xf numFmtId="176" fontId="38" fillId="37" borderId="24" xfId="99" applyNumberFormat="1" applyFont="1" applyFill="1" applyBorder="1" applyAlignment="1" applyProtection="1">
      <alignment horizontal="center" vertical="center" wrapText="1"/>
      <protection/>
    </xf>
    <xf numFmtId="0" fontId="37" fillId="37" borderId="19" xfId="0" applyFont="1" applyFill="1" applyBorder="1" applyAlignment="1">
      <alignment horizontal="center" vertical="center" wrapText="1"/>
    </xf>
    <xf numFmtId="4" fontId="38" fillId="26" borderId="24" xfId="99" applyNumberFormat="1" applyFont="1" applyFill="1" applyBorder="1" applyAlignment="1" applyProtection="1">
      <alignment horizontal="right" vertical="center"/>
      <protection/>
    </xf>
    <xf numFmtId="176" fontId="38" fillId="0" borderId="24" xfId="99" applyNumberFormat="1" applyFont="1" applyFill="1" applyBorder="1" applyAlignment="1" applyProtection="1">
      <alignment horizontal="center" vertical="center" wrapText="1"/>
      <protection/>
    </xf>
    <xf numFmtId="4" fontId="38" fillId="0" borderId="24" xfId="99" applyNumberFormat="1" applyFont="1" applyFill="1" applyBorder="1" applyAlignment="1" applyProtection="1">
      <alignment horizontal="right" vertical="center"/>
      <protection/>
    </xf>
    <xf numFmtId="0" fontId="38" fillId="0" borderId="24" xfId="0" applyFont="1" applyFill="1" applyBorder="1" applyAlignment="1">
      <alignment horizontal="center" vertical="center"/>
    </xf>
    <xf numFmtId="0" fontId="37" fillId="37" borderId="22" xfId="0" applyFont="1" applyFill="1" applyBorder="1" applyAlignment="1">
      <alignment horizontal="center" vertical="center" wrapText="1"/>
    </xf>
    <xf numFmtId="0" fontId="38" fillId="30" borderId="22" xfId="0" applyFont="1" applyFill="1" applyBorder="1" applyAlignment="1">
      <alignment horizontal="center" vertical="center"/>
    </xf>
    <xf numFmtId="0" fontId="38" fillId="30" borderId="22" xfId="0" applyFont="1" applyFill="1" applyBorder="1" applyAlignment="1">
      <alignment horizontal="center" vertical="center" wrapText="1"/>
    </xf>
    <xf numFmtId="0" fontId="36" fillId="30" borderId="22" xfId="0" applyFont="1" applyFill="1" applyBorder="1" applyAlignment="1">
      <alignment horizontal="center" vertical="center"/>
    </xf>
    <xf numFmtId="176" fontId="38" fillId="30" borderId="22" xfId="99" applyNumberFormat="1" applyFont="1" applyFill="1" applyBorder="1" applyAlignment="1" applyProtection="1">
      <alignment horizontal="center" vertical="center"/>
      <protection/>
    </xf>
    <xf numFmtId="2" fontId="38" fillId="30" borderId="22" xfId="99" applyNumberFormat="1" applyFont="1" applyFill="1" applyBorder="1" applyAlignment="1" applyProtection="1">
      <alignment horizontal="center" vertical="center"/>
      <protection/>
    </xf>
    <xf numFmtId="0" fontId="38" fillId="30" borderId="22" xfId="99" applyNumberFormat="1" applyFont="1" applyFill="1" applyBorder="1" applyAlignment="1" applyProtection="1">
      <alignment horizontal="center" vertical="center"/>
      <protection/>
    </xf>
    <xf numFmtId="176" fontId="38" fillId="30" borderId="22" xfId="99" applyNumberFormat="1" applyFont="1" applyFill="1" applyBorder="1" applyAlignment="1" applyProtection="1">
      <alignment horizontal="center" vertical="center" wrapText="1"/>
      <protection/>
    </xf>
    <xf numFmtId="0" fontId="37" fillId="30" borderId="22" xfId="0" applyFont="1" applyFill="1" applyBorder="1" applyAlignment="1">
      <alignment horizontal="center" vertical="center" wrapText="1"/>
    </xf>
    <xf numFmtId="0" fontId="36" fillId="30" borderId="22" xfId="0" applyFont="1" applyFill="1" applyBorder="1" applyAlignment="1">
      <alignment horizontal="center" vertical="center" wrapText="1"/>
    </xf>
    <xf numFmtId="2" fontId="38" fillId="36" borderId="22" xfId="0" applyNumberFormat="1" applyFont="1" applyFill="1" applyBorder="1" applyAlignment="1">
      <alignment horizontal="center" vertical="center"/>
    </xf>
    <xf numFmtId="2" fontId="36" fillId="27" borderId="11" xfId="0" applyNumberFormat="1" applyFont="1" applyFill="1" applyBorder="1" applyAlignment="1">
      <alignment horizontal="center" vertical="center" wrapText="1"/>
    </xf>
    <xf numFmtId="0" fontId="37" fillId="28" borderId="13" xfId="0" applyFont="1" applyFill="1" applyBorder="1" applyAlignment="1">
      <alignment vertical="center" wrapText="1"/>
    </xf>
    <xf numFmtId="0" fontId="37" fillId="28" borderId="15" xfId="0" applyFont="1" applyFill="1" applyBorder="1" applyAlignment="1">
      <alignment vertical="center" wrapText="1"/>
    </xf>
    <xf numFmtId="0" fontId="37" fillId="28" borderId="23" xfId="0" applyFont="1" applyFill="1" applyBorder="1" applyAlignment="1">
      <alignment vertical="center" wrapText="1"/>
    </xf>
    <xf numFmtId="0" fontId="37" fillId="28" borderId="25" xfId="0" applyFont="1" applyFill="1" applyBorder="1" applyAlignment="1">
      <alignment vertical="center" wrapText="1"/>
    </xf>
    <xf numFmtId="0" fontId="37" fillId="30" borderId="0" xfId="0" applyFont="1" applyFill="1" applyBorder="1" applyAlignment="1">
      <alignment horizontal="left" vertical="center" wrapText="1"/>
    </xf>
    <xf numFmtId="0" fontId="37" fillId="30" borderId="26" xfId="0" applyFont="1" applyFill="1" applyBorder="1" applyAlignment="1">
      <alignment horizontal="left" vertical="center" wrapText="1"/>
    </xf>
    <xf numFmtId="0" fontId="37" fillId="26" borderId="11" xfId="0" applyFont="1" applyFill="1" applyBorder="1" applyAlignment="1">
      <alignment horizontal="center" vertical="center"/>
    </xf>
    <xf numFmtId="2" fontId="37" fillId="0" borderId="11" xfId="0" applyNumberFormat="1" applyFont="1" applyFill="1" applyBorder="1" applyAlignment="1">
      <alignment horizontal="center" vertical="center" wrapText="1"/>
    </xf>
    <xf numFmtId="0" fontId="37" fillId="28" borderId="27" xfId="0" applyFont="1" applyFill="1" applyBorder="1" applyAlignment="1">
      <alignment vertical="center" wrapText="1"/>
    </xf>
    <xf numFmtId="0" fontId="37" fillId="28" borderId="22" xfId="0" applyFont="1" applyFill="1" applyBorder="1" applyAlignment="1">
      <alignment vertical="center" wrapText="1"/>
    </xf>
    <xf numFmtId="4" fontId="36" fillId="27" borderId="12" xfId="0" applyNumberFormat="1" applyFont="1" applyFill="1" applyBorder="1" applyAlignment="1">
      <alignment vertical="center"/>
    </xf>
    <xf numFmtId="4" fontId="36" fillId="27" borderId="28" xfId="0" applyNumberFormat="1" applyFont="1" applyFill="1" applyBorder="1" applyAlignment="1">
      <alignment vertical="center"/>
    </xf>
    <xf numFmtId="2" fontId="38" fillId="37" borderId="24" xfId="99" applyNumberFormat="1" applyFont="1" applyFill="1" applyBorder="1" applyAlignment="1" applyProtection="1">
      <alignment horizontal="center" vertical="center" wrapText="1"/>
      <protection/>
    </xf>
    <xf numFmtId="2" fontId="37" fillId="36" borderId="11" xfId="0" applyNumberFormat="1" applyFont="1" applyFill="1" applyBorder="1" applyAlignment="1">
      <alignment horizontal="center" vertical="center" wrapText="1"/>
    </xf>
    <xf numFmtId="0" fontId="37" fillId="28" borderId="24" xfId="0" applyFont="1" applyFill="1" applyBorder="1" applyAlignment="1">
      <alignment horizontal="center" vertical="center" wrapText="1"/>
    </xf>
    <xf numFmtId="0" fontId="37" fillId="28" borderId="29" xfId="0" applyFont="1" applyFill="1" applyBorder="1" applyAlignment="1">
      <alignment horizontal="center" vertical="center" wrapText="1"/>
    </xf>
    <xf numFmtId="4" fontId="36" fillId="27" borderId="30" xfId="0" applyNumberFormat="1" applyFont="1" applyFill="1" applyBorder="1" applyAlignment="1">
      <alignment horizontal="center" vertical="center"/>
    </xf>
    <xf numFmtId="4" fontId="36" fillId="27" borderId="18" xfId="0" applyNumberFormat="1" applyFont="1" applyFill="1" applyBorder="1" applyAlignment="1">
      <alignment horizontal="center" vertical="center"/>
    </xf>
    <xf numFmtId="0" fontId="37" fillId="28" borderId="19" xfId="0" applyFont="1" applyFill="1" applyBorder="1" applyAlignment="1">
      <alignment horizontal="center" vertical="center"/>
    </xf>
    <xf numFmtId="0" fontId="37" fillId="28" borderId="18" xfId="0" applyFont="1" applyFill="1" applyBorder="1" applyAlignment="1">
      <alignment horizontal="center" vertical="center"/>
    </xf>
    <xf numFmtId="0" fontId="37" fillId="28" borderId="12" xfId="0" applyFont="1" applyFill="1" applyBorder="1" applyAlignment="1">
      <alignment horizontal="center" vertical="center"/>
    </xf>
    <xf numFmtId="4" fontId="37" fillId="27" borderId="19" xfId="0" applyNumberFormat="1" applyFont="1" applyFill="1" applyBorder="1" applyAlignment="1">
      <alignment horizontal="center" vertical="center"/>
    </xf>
    <xf numFmtId="4" fontId="37" fillId="27" borderId="18" xfId="0" applyNumberFormat="1" applyFont="1" applyFill="1" applyBorder="1" applyAlignment="1">
      <alignment horizontal="center" vertical="center"/>
    </xf>
    <xf numFmtId="4" fontId="37" fillId="27" borderId="12" xfId="0" applyNumberFormat="1" applyFont="1" applyFill="1" applyBorder="1" applyAlignment="1">
      <alignment horizontal="center" vertical="center"/>
    </xf>
    <xf numFmtId="0" fontId="37" fillId="28" borderId="19" xfId="0" applyFont="1" applyFill="1" applyBorder="1" applyAlignment="1">
      <alignment horizontal="center" vertical="center" wrapText="1"/>
    </xf>
    <xf numFmtId="0" fontId="37" fillId="28" borderId="18" xfId="0" applyFont="1" applyFill="1" applyBorder="1" applyAlignment="1">
      <alignment horizontal="center" vertical="center" wrapText="1"/>
    </xf>
    <xf numFmtId="0" fontId="37" fillId="28" borderId="12" xfId="0" applyFont="1" applyFill="1" applyBorder="1" applyAlignment="1">
      <alignment horizontal="center" vertical="center" wrapText="1"/>
    </xf>
    <xf numFmtId="172" fontId="37" fillId="27" borderId="19" xfId="0" applyNumberFormat="1" applyFont="1" applyFill="1" applyBorder="1" applyAlignment="1">
      <alignment horizontal="center" vertical="center"/>
    </xf>
    <xf numFmtId="172" fontId="37" fillId="27" borderId="18" xfId="0" applyNumberFormat="1" applyFont="1" applyFill="1" applyBorder="1" applyAlignment="1">
      <alignment horizontal="center" vertical="center"/>
    </xf>
    <xf numFmtId="172" fontId="37" fillId="27" borderId="12" xfId="0" applyNumberFormat="1" applyFont="1" applyFill="1" applyBorder="1" applyAlignment="1">
      <alignment horizontal="center" vertical="center"/>
    </xf>
    <xf numFmtId="2" fontId="37" fillId="27" borderId="19" xfId="0" applyNumberFormat="1" applyFont="1" applyFill="1" applyBorder="1" applyAlignment="1">
      <alignment horizontal="center" vertical="center"/>
    </xf>
    <xf numFmtId="2" fontId="37" fillId="27" borderId="18" xfId="0" applyNumberFormat="1" applyFont="1" applyFill="1" applyBorder="1" applyAlignment="1">
      <alignment horizontal="center" vertical="center"/>
    </xf>
    <xf numFmtId="2" fontId="37" fillId="27" borderId="12" xfId="0" applyNumberFormat="1" applyFont="1" applyFill="1" applyBorder="1" applyAlignment="1">
      <alignment horizontal="center" vertical="center"/>
    </xf>
    <xf numFmtId="0" fontId="37" fillId="28" borderId="19" xfId="0" applyNumberFormat="1" applyFont="1" applyFill="1" applyBorder="1" applyAlignment="1">
      <alignment horizontal="center" vertical="center"/>
    </xf>
    <xf numFmtId="0" fontId="37" fillId="28" borderId="18" xfId="0" applyNumberFormat="1" applyFont="1" applyFill="1" applyBorder="1" applyAlignment="1">
      <alignment horizontal="center" vertical="center"/>
    </xf>
    <xf numFmtId="0" fontId="37" fillId="28" borderId="12" xfId="0" applyNumberFormat="1" applyFont="1" applyFill="1" applyBorder="1" applyAlignment="1">
      <alignment horizontal="center" vertical="center"/>
    </xf>
    <xf numFmtId="2" fontId="37" fillId="28" borderId="19" xfId="0" applyNumberFormat="1" applyFont="1" applyFill="1" applyBorder="1" applyAlignment="1">
      <alignment horizontal="center" vertical="center"/>
    </xf>
    <xf numFmtId="2" fontId="37" fillId="28" borderId="18" xfId="0" applyNumberFormat="1" applyFont="1" applyFill="1" applyBorder="1" applyAlignment="1">
      <alignment horizontal="center" vertical="center"/>
    </xf>
    <xf numFmtId="2" fontId="37" fillId="28" borderId="12" xfId="0" applyNumberFormat="1" applyFont="1" applyFill="1" applyBorder="1" applyAlignment="1">
      <alignment horizontal="center" vertical="center"/>
    </xf>
    <xf numFmtId="0" fontId="37" fillId="27" borderId="19" xfId="0" applyNumberFormat="1" applyFont="1" applyFill="1" applyBorder="1" applyAlignment="1">
      <alignment horizontal="center" vertical="center"/>
    </xf>
    <xf numFmtId="0" fontId="37" fillId="27" borderId="18" xfId="0" applyNumberFormat="1" applyFont="1" applyFill="1" applyBorder="1" applyAlignment="1">
      <alignment horizontal="center" vertical="center"/>
    </xf>
    <xf numFmtId="0" fontId="37" fillId="27" borderId="12" xfId="0" applyNumberFormat="1" applyFont="1" applyFill="1" applyBorder="1" applyAlignment="1">
      <alignment horizontal="center" vertical="center"/>
    </xf>
    <xf numFmtId="0" fontId="37" fillId="28" borderId="31" xfId="0" applyFont="1" applyFill="1" applyBorder="1" applyAlignment="1">
      <alignment horizontal="center" vertical="center"/>
    </xf>
    <xf numFmtId="0" fontId="37" fillId="28" borderId="32" xfId="0" applyFont="1" applyFill="1" applyBorder="1" applyAlignment="1">
      <alignment horizontal="center" vertical="center"/>
    </xf>
    <xf numFmtId="0" fontId="37" fillId="28" borderId="33" xfId="0" applyFont="1" applyFill="1" applyBorder="1" applyAlignment="1">
      <alignment horizontal="center" vertical="center" wrapText="1"/>
    </xf>
    <xf numFmtId="0" fontId="37" fillId="28" borderId="34" xfId="0" applyFont="1" applyFill="1" applyBorder="1" applyAlignment="1">
      <alignment horizontal="center" vertical="center" wrapText="1"/>
    </xf>
    <xf numFmtId="0" fontId="37" fillId="28" borderId="35" xfId="0" applyFont="1" applyFill="1" applyBorder="1" applyAlignment="1">
      <alignment horizontal="center" vertical="center" wrapText="1"/>
    </xf>
    <xf numFmtId="2" fontId="37" fillId="26" borderId="19" xfId="0" applyNumberFormat="1" applyFont="1" applyFill="1" applyBorder="1" applyAlignment="1">
      <alignment horizontal="center" vertical="center"/>
    </xf>
    <xf numFmtId="2" fontId="37" fillId="26" borderId="18" xfId="0" applyNumberFormat="1" applyFont="1" applyFill="1" applyBorder="1" applyAlignment="1">
      <alignment horizontal="center" vertical="center"/>
    </xf>
    <xf numFmtId="2" fontId="37" fillId="26" borderId="12" xfId="0" applyNumberFormat="1" applyFont="1" applyFill="1" applyBorder="1" applyAlignment="1">
      <alignment horizontal="center" vertical="center"/>
    </xf>
    <xf numFmtId="0" fontId="37" fillId="28" borderId="36" xfId="0" applyFont="1" applyFill="1" applyBorder="1" applyAlignment="1">
      <alignment horizontal="center" vertical="center" wrapText="1"/>
    </xf>
    <xf numFmtId="0" fontId="37" fillId="28" borderId="37" xfId="0" applyFont="1" applyFill="1" applyBorder="1" applyAlignment="1">
      <alignment horizontal="center" vertical="center" wrapText="1"/>
    </xf>
    <xf numFmtId="0" fontId="37" fillId="28" borderId="38" xfId="0" applyFont="1" applyFill="1" applyBorder="1" applyAlignment="1">
      <alignment horizontal="center" vertical="center" wrapText="1"/>
    </xf>
    <xf numFmtId="1" fontId="36" fillId="32" borderId="18" xfId="0" applyNumberFormat="1" applyFont="1" applyFill="1" applyBorder="1" applyAlignment="1" applyProtection="1">
      <alignment horizontal="center" vertical="center" wrapText="1"/>
      <protection hidden="1"/>
    </xf>
    <xf numFmtId="1" fontId="36" fillId="32" borderId="12" xfId="0" applyNumberFormat="1" applyFont="1" applyFill="1" applyBorder="1" applyAlignment="1" applyProtection="1">
      <alignment horizontal="center" vertical="center" wrapText="1"/>
      <protection hidden="1"/>
    </xf>
    <xf numFmtId="0" fontId="39" fillId="0" borderId="39" xfId="0" applyFont="1" applyFill="1" applyBorder="1" applyAlignment="1">
      <alignment horizontal="center" vertical="center" textRotation="90" wrapText="1"/>
    </xf>
    <xf numFmtId="0" fontId="39" fillId="0" borderId="40" xfId="0" applyFont="1" applyFill="1" applyBorder="1" applyAlignment="1">
      <alignment horizontal="center" vertical="center" textRotation="90" wrapText="1"/>
    </xf>
    <xf numFmtId="0" fontId="39" fillId="0" borderId="41" xfId="0" applyFont="1" applyFill="1" applyBorder="1" applyAlignment="1">
      <alignment horizontal="center" vertical="center" textRotation="90" wrapText="1"/>
    </xf>
    <xf numFmtId="0" fontId="39" fillId="0" borderId="42" xfId="0" applyFont="1" applyFill="1" applyBorder="1" applyAlignment="1">
      <alignment horizontal="center" vertical="center" textRotation="90" wrapText="1"/>
    </xf>
    <xf numFmtId="0" fontId="39" fillId="0" borderId="43" xfId="0" applyFont="1" applyFill="1" applyBorder="1" applyAlignment="1">
      <alignment horizontal="center" vertical="center" textRotation="90" wrapText="1"/>
    </xf>
    <xf numFmtId="0" fontId="39" fillId="0" borderId="44" xfId="0" applyFont="1" applyFill="1" applyBorder="1" applyAlignment="1">
      <alignment horizontal="center" vertical="center" textRotation="90" wrapText="1"/>
    </xf>
    <xf numFmtId="0" fontId="38" fillId="0" borderId="42" xfId="0" applyFont="1" applyFill="1" applyBorder="1" applyAlignment="1">
      <alignment horizontal="center" vertical="center" textRotation="90" wrapText="1"/>
    </xf>
    <xf numFmtId="0" fontId="38" fillId="0" borderId="43" xfId="0" applyFont="1" applyFill="1" applyBorder="1" applyAlignment="1">
      <alignment horizontal="center" vertical="center" textRotation="90" wrapText="1"/>
    </xf>
    <xf numFmtId="0" fontId="38" fillId="0" borderId="44" xfId="0" applyFont="1" applyFill="1" applyBorder="1" applyAlignment="1">
      <alignment horizontal="center" vertical="center" textRotation="90" wrapText="1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0" fontId="38" fillId="0" borderId="42" xfId="0" applyFont="1" applyFill="1" applyBorder="1" applyAlignment="1">
      <alignment horizontal="center" vertical="center" textRotation="90"/>
    </xf>
    <xf numFmtId="0" fontId="38" fillId="0" borderId="43" xfId="0" applyFont="1" applyFill="1" applyBorder="1" applyAlignment="1">
      <alignment horizontal="center" vertical="center" textRotation="90"/>
    </xf>
    <xf numFmtId="0" fontId="38" fillId="0" borderId="44" xfId="0" applyFont="1" applyFill="1" applyBorder="1" applyAlignment="1">
      <alignment horizontal="center" vertical="center" textRotation="90"/>
    </xf>
    <xf numFmtId="0" fontId="38" fillId="0" borderId="12" xfId="0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6" fillId="28" borderId="19" xfId="0" applyNumberFormat="1" applyFont="1" applyFill="1" applyBorder="1" applyAlignment="1">
      <alignment horizontal="center" vertical="center"/>
    </xf>
    <xf numFmtId="4" fontId="36" fillId="28" borderId="18" xfId="0" applyNumberFormat="1" applyFont="1" applyFill="1" applyBorder="1" applyAlignment="1">
      <alignment horizontal="center" vertical="center"/>
    </xf>
    <xf numFmtId="4" fontId="36" fillId="28" borderId="45" xfId="0" applyNumberFormat="1" applyFont="1" applyFill="1" applyBorder="1" applyAlignment="1">
      <alignment horizontal="center" vertical="center"/>
    </xf>
    <xf numFmtId="2" fontId="36" fillId="28" borderId="19" xfId="0" applyNumberFormat="1" applyFont="1" applyFill="1" applyBorder="1" applyAlignment="1" applyProtection="1">
      <alignment horizontal="center" vertical="center" wrapText="1"/>
      <protection hidden="1"/>
    </xf>
    <xf numFmtId="2" fontId="36" fillId="28" borderId="18" xfId="0" applyNumberFormat="1" applyFont="1" applyFill="1" applyBorder="1" applyAlignment="1" applyProtection="1">
      <alignment horizontal="center" vertical="center" wrapText="1"/>
      <protection hidden="1"/>
    </xf>
    <xf numFmtId="2" fontId="36" fillId="28" borderId="45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19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18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12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11" xfId="0" applyNumberFormat="1" applyFont="1" applyFill="1" applyBorder="1" applyAlignment="1">
      <alignment horizontal="center" vertical="center" wrapText="1"/>
    </xf>
    <xf numFmtId="2" fontId="38" fillId="0" borderId="11" xfId="0" applyNumberFormat="1" applyFont="1" applyFill="1" applyBorder="1" applyAlignment="1">
      <alignment horizontal="center" vertical="center" wrapText="1"/>
    </xf>
    <xf numFmtId="4" fontId="38" fillId="32" borderId="18" xfId="0" applyNumberFormat="1" applyFont="1" applyFill="1" applyBorder="1" applyAlignment="1">
      <alignment horizontal="center" vertical="center"/>
    </xf>
    <xf numFmtId="4" fontId="38" fillId="32" borderId="12" xfId="0" applyNumberFormat="1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2" fontId="38" fillId="0" borderId="48" xfId="0" applyNumberFormat="1" applyFont="1" applyFill="1" applyBorder="1" applyAlignment="1">
      <alignment horizontal="center" vertical="center" wrapText="1"/>
    </xf>
    <xf numFmtId="0" fontId="38" fillId="0" borderId="49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38" fillId="0" borderId="50" xfId="0" applyFont="1" applyFill="1" applyBorder="1" applyAlignment="1">
      <alignment horizontal="center" vertical="center" wrapText="1"/>
    </xf>
    <xf numFmtId="0" fontId="38" fillId="0" borderId="51" xfId="0" applyFont="1" applyFill="1" applyBorder="1" applyAlignment="1">
      <alignment horizontal="center" vertical="center" wrapText="1"/>
    </xf>
    <xf numFmtId="0" fontId="38" fillId="0" borderId="52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vertical="center" wrapText="1"/>
    </xf>
    <xf numFmtId="0" fontId="38" fillId="0" borderId="54" xfId="0" applyFont="1" applyFill="1" applyBorder="1" applyAlignment="1">
      <alignment horizontal="center" vertical="center" wrapText="1"/>
    </xf>
    <xf numFmtId="4" fontId="38" fillId="28" borderId="19" xfId="0" applyNumberFormat="1" applyFont="1" applyFill="1" applyBorder="1" applyAlignment="1">
      <alignment horizontal="center" vertical="center"/>
    </xf>
    <xf numFmtId="4" fontId="38" fillId="28" borderId="18" xfId="0" applyNumberFormat="1" applyFont="1" applyFill="1" applyBorder="1" applyAlignment="1">
      <alignment horizontal="center" vertical="center"/>
    </xf>
    <xf numFmtId="4" fontId="38" fillId="28" borderId="45" xfId="0" applyNumberFormat="1" applyFont="1" applyFill="1" applyBorder="1" applyAlignment="1">
      <alignment horizontal="center" vertical="center"/>
    </xf>
    <xf numFmtId="4" fontId="36" fillId="32" borderId="18" xfId="0" applyNumberFormat="1" applyFont="1" applyFill="1" applyBorder="1" applyAlignment="1">
      <alignment horizontal="center" vertical="center"/>
    </xf>
    <xf numFmtId="4" fontId="36" fillId="32" borderId="12" xfId="0" applyNumberFormat="1" applyFont="1" applyFill="1" applyBorder="1" applyAlignment="1">
      <alignment horizontal="center" vertical="center"/>
    </xf>
    <xf numFmtId="2" fontId="36" fillId="32" borderId="18" xfId="0" applyNumberFormat="1" applyFont="1" applyFill="1" applyBorder="1" applyAlignment="1" applyProtection="1">
      <alignment horizontal="center" vertical="center" wrapText="1"/>
      <protection hidden="1"/>
    </xf>
    <xf numFmtId="2" fontId="36" fillId="32" borderId="12" xfId="0" applyNumberFormat="1" applyFont="1" applyFill="1" applyBorder="1" applyAlignment="1" applyProtection="1">
      <alignment horizontal="center" vertical="center" wrapText="1"/>
      <protection hidden="1"/>
    </xf>
    <xf numFmtId="4" fontId="39" fillId="34" borderId="18" xfId="0" applyNumberFormat="1" applyFont="1" applyFill="1" applyBorder="1" applyAlignment="1">
      <alignment horizontal="center" vertical="center"/>
    </xf>
    <xf numFmtId="4" fontId="39" fillId="34" borderId="12" xfId="0" applyNumberFormat="1" applyFont="1" applyFill="1" applyBorder="1" applyAlignment="1">
      <alignment horizontal="center" vertical="center"/>
    </xf>
    <xf numFmtId="173" fontId="37" fillId="27" borderId="19" xfId="0" applyNumberFormat="1" applyFont="1" applyFill="1" applyBorder="1" applyAlignment="1">
      <alignment horizontal="center" vertical="center"/>
    </xf>
    <xf numFmtId="173" fontId="37" fillId="27" borderId="18" xfId="0" applyNumberFormat="1" applyFont="1" applyFill="1" applyBorder="1" applyAlignment="1">
      <alignment horizontal="center" vertical="center"/>
    </xf>
    <xf numFmtId="173" fontId="37" fillId="27" borderId="12" xfId="0" applyNumberFormat="1" applyFont="1" applyFill="1" applyBorder="1" applyAlignment="1">
      <alignment horizontal="center" vertical="center"/>
    </xf>
    <xf numFmtId="0" fontId="37" fillId="28" borderId="22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361"/>
  <sheetViews>
    <sheetView tabSelected="1" zoomScale="50" zoomScaleNormal="50" zoomScaleSheetLayoutView="74" zoomScalePageLayoutView="0" workbookViewId="0" topLeftCell="A1">
      <pane xSplit="10" ySplit="9" topLeftCell="K10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N157" sqref="N157"/>
    </sheetView>
  </sheetViews>
  <sheetFormatPr defaultColWidth="9.00390625" defaultRowHeight="15.75" customHeight="1"/>
  <cols>
    <col min="1" max="1" width="4.875" style="1" customWidth="1"/>
    <col min="2" max="2" width="27.625" style="2" customWidth="1"/>
    <col min="3" max="3" width="26.75390625" style="2" customWidth="1"/>
    <col min="4" max="4" width="7.00390625" style="1" customWidth="1"/>
    <col min="5" max="5" width="10.75390625" style="1" customWidth="1"/>
    <col min="6" max="6" width="8.00390625" style="3" customWidth="1"/>
    <col min="7" max="7" width="10.25390625" style="3" customWidth="1"/>
    <col min="8" max="8" width="10.00390625" style="3" customWidth="1"/>
    <col min="9" max="10" width="16.125" style="4" customWidth="1"/>
    <col min="11" max="12" width="15.75390625" style="5" customWidth="1"/>
    <col min="13" max="13" width="7.375" style="5" customWidth="1"/>
    <col min="14" max="14" width="18.625" style="6" customWidth="1"/>
    <col min="15" max="15" width="19.25390625" style="7" customWidth="1"/>
    <col min="16" max="23" width="0" style="6" hidden="1" customWidth="1"/>
    <col min="24" max="24" width="20.875" style="6" customWidth="1"/>
    <col min="25" max="25" width="15.75390625" style="6" customWidth="1"/>
    <col min="26" max="26" width="18.875" style="6" customWidth="1"/>
    <col min="27" max="27" width="16.25390625" style="6" customWidth="1"/>
    <col min="28" max="28" width="13.875" style="5" customWidth="1"/>
    <col min="29" max="29" width="10.125" style="5" customWidth="1"/>
    <col min="30" max="30" width="11.625" style="10" customWidth="1"/>
    <col min="31" max="31" width="15.25390625" style="6" customWidth="1"/>
    <col min="32" max="32" width="13.375" style="117" customWidth="1"/>
    <col min="33" max="38" width="0" style="6" hidden="1" customWidth="1"/>
    <col min="39" max="39" width="29.875" style="11" hidden="1" customWidth="1"/>
    <col min="40" max="40" width="14.125" style="5" hidden="1" customWidth="1"/>
    <col min="41" max="41" width="9.00390625" style="153" customWidth="1"/>
    <col min="42" max="42" width="15.125" style="10" customWidth="1"/>
    <col min="43" max="43" width="15.875" style="119" customWidth="1"/>
    <col min="44" max="47" width="0" style="6" hidden="1" customWidth="1"/>
    <col min="48" max="48" width="16.75390625" style="5" customWidth="1"/>
    <col min="49" max="49" width="7.375" style="5" customWidth="1"/>
    <col min="50" max="50" width="14.625" style="6" customWidth="1"/>
    <col min="51" max="51" width="15.75390625" style="119" customWidth="1"/>
    <col min="52" max="55" width="0" style="6" hidden="1" customWidth="1"/>
    <col min="56" max="56" width="15.875" style="13" customWidth="1"/>
    <col min="57" max="57" width="11.00390625" style="13" customWidth="1"/>
    <col min="58" max="58" width="14.75390625" style="6" customWidth="1"/>
    <col min="59" max="59" width="14.25390625" style="119" customWidth="1"/>
    <col min="60" max="63" width="0" style="6" hidden="1" customWidth="1"/>
    <col min="64" max="64" width="13.375" style="5" customWidth="1"/>
    <col min="65" max="65" width="9.125" style="5" customWidth="1"/>
    <col min="66" max="66" width="15.25390625" style="6" bestFit="1" customWidth="1"/>
    <col min="67" max="67" width="15.00390625" style="121" customWidth="1"/>
    <col min="68" max="70" width="0" style="6" hidden="1" customWidth="1"/>
    <col min="71" max="71" width="1.12109375" style="6" hidden="1" customWidth="1"/>
    <col min="72" max="72" width="11.375" style="5" customWidth="1"/>
    <col min="73" max="73" width="18.00390625" style="5" customWidth="1"/>
    <col min="74" max="74" width="16.625" style="124" customWidth="1"/>
    <col min="75" max="76" width="0" style="6" hidden="1" customWidth="1"/>
    <col min="77" max="77" width="0" style="15" hidden="1" customWidth="1"/>
    <col min="78" max="78" width="13.00390625" style="5" customWidth="1"/>
    <col min="79" max="79" width="12.25390625" style="5" customWidth="1"/>
    <col min="80" max="80" width="15.375" style="14" customWidth="1"/>
    <col min="81" max="86" width="0" style="6" hidden="1" customWidth="1"/>
    <col min="87" max="87" width="14.875" style="5" customWidth="1"/>
    <col min="88" max="88" width="6.875" style="5" customWidth="1"/>
    <col min="89" max="89" width="13.875" style="5" customWidth="1"/>
    <col min="90" max="90" width="13.00390625" style="14" customWidth="1"/>
    <col min="91" max="92" width="0" style="5" hidden="1" customWidth="1"/>
    <col min="93" max="93" width="0" style="6" hidden="1" customWidth="1"/>
    <col min="94" max="94" width="0" style="16" hidden="1" customWidth="1"/>
    <col min="95" max="95" width="13.00390625" style="6" customWidth="1"/>
    <col min="96" max="96" width="9.00390625" style="6" customWidth="1"/>
    <col min="97" max="97" width="17.00390625" style="6" customWidth="1"/>
    <col min="98" max="98" width="18.25390625" style="8" customWidth="1"/>
    <col min="99" max="102" width="0" style="6" hidden="1" customWidth="1"/>
    <col min="103" max="103" width="12.75390625" style="5" customWidth="1"/>
    <col min="104" max="104" width="16.375" style="5" customWidth="1"/>
    <col min="105" max="105" width="9.125" style="5" customWidth="1"/>
    <col min="106" max="106" width="9.125" style="6" customWidth="1"/>
    <col min="107" max="107" width="15.125" style="9" customWidth="1"/>
    <col min="108" max="111" width="0" style="6" hidden="1" customWidth="1"/>
    <col min="112" max="112" width="12.375" style="17" customWidth="1"/>
    <col min="113" max="113" width="22.625" style="6" customWidth="1"/>
    <col min="114" max="114" width="12.25390625" style="17" customWidth="1"/>
    <col min="115" max="115" width="17.375" style="12" customWidth="1"/>
    <col min="116" max="116" width="0" style="6" hidden="1" customWidth="1"/>
    <col min="117" max="117" width="0" style="17" hidden="1" customWidth="1"/>
    <col min="118" max="118" width="0" style="6" hidden="1" customWidth="1"/>
    <col min="119" max="119" width="0" style="18" hidden="1" customWidth="1"/>
    <col min="120" max="120" width="20.625" style="19" customWidth="1"/>
    <col min="121" max="16384" width="9.125" style="3" customWidth="1"/>
  </cols>
  <sheetData>
    <row r="1" spans="1:120" ht="89.25" customHeight="1">
      <c r="A1" s="508" t="s">
        <v>205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114"/>
      <c r="O1" s="109"/>
      <c r="AB1" s="6"/>
      <c r="AF1" s="115"/>
      <c r="AQ1" s="118"/>
      <c r="AY1" s="118"/>
      <c r="BG1" s="118"/>
      <c r="BO1" s="120"/>
      <c r="BV1" s="122"/>
      <c r="CB1" s="113"/>
      <c r="CL1" s="113"/>
      <c r="CT1" s="110"/>
      <c r="CZ1" s="341"/>
      <c r="DC1" s="111"/>
      <c r="DK1" s="112"/>
      <c r="DP1" s="20"/>
    </row>
    <row r="2" spans="1:120" ht="26.25" customHeight="1">
      <c r="A2" s="479" t="s">
        <v>0</v>
      </c>
      <c r="B2" s="479" t="s">
        <v>1</v>
      </c>
      <c r="C2" s="485" t="s">
        <v>2</v>
      </c>
      <c r="D2" s="479" t="s">
        <v>3</v>
      </c>
      <c r="E2" s="479" t="s">
        <v>4</v>
      </c>
      <c r="F2" s="479" t="s">
        <v>5</v>
      </c>
      <c r="G2" s="479" t="s">
        <v>215</v>
      </c>
      <c r="H2" s="479" t="s">
        <v>216</v>
      </c>
      <c r="I2" s="476" t="s">
        <v>221</v>
      </c>
      <c r="J2" s="473" t="s">
        <v>217</v>
      </c>
      <c r="K2" s="484" t="s">
        <v>6</v>
      </c>
      <c r="L2" s="484"/>
      <c r="M2" s="484"/>
      <c r="N2" s="484"/>
      <c r="O2" s="484"/>
      <c r="P2" s="503" t="s">
        <v>6</v>
      </c>
      <c r="Q2" s="503"/>
      <c r="R2" s="503"/>
      <c r="S2" s="503"/>
      <c r="T2" s="503" t="s">
        <v>7</v>
      </c>
      <c r="U2" s="503"/>
      <c r="V2" s="503"/>
      <c r="W2" s="503"/>
      <c r="X2" s="504" t="s">
        <v>176</v>
      </c>
      <c r="Y2" s="509"/>
      <c r="Z2" s="509"/>
      <c r="AA2" s="510"/>
      <c r="AB2" s="504" t="s">
        <v>8</v>
      </c>
      <c r="AC2" s="505"/>
      <c r="AD2" s="505"/>
      <c r="AE2" s="505"/>
      <c r="AF2" s="506"/>
      <c r="AG2" s="507" t="s">
        <v>8</v>
      </c>
      <c r="AH2" s="503"/>
      <c r="AI2" s="503"/>
      <c r="AJ2" s="503"/>
      <c r="AK2" s="503"/>
      <c r="AL2" s="503"/>
      <c r="AM2" s="503"/>
      <c r="AN2" s="484" t="s">
        <v>9</v>
      </c>
      <c r="AO2" s="499"/>
      <c r="AP2" s="500"/>
      <c r="AQ2" s="500"/>
      <c r="AR2" s="484" t="s">
        <v>9</v>
      </c>
      <c r="AS2" s="484"/>
      <c r="AT2" s="484"/>
      <c r="AU2" s="484"/>
      <c r="AV2" s="484" t="s">
        <v>10</v>
      </c>
      <c r="AW2" s="484"/>
      <c r="AX2" s="484"/>
      <c r="AY2" s="500"/>
      <c r="AZ2" s="484" t="s">
        <v>10</v>
      </c>
      <c r="BA2" s="484"/>
      <c r="BB2" s="484"/>
      <c r="BC2" s="484"/>
      <c r="BD2" s="484" t="s">
        <v>11</v>
      </c>
      <c r="BE2" s="484"/>
      <c r="BF2" s="484"/>
      <c r="BG2" s="500"/>
      <c r="BH2" s="484" t="s">
        <v>11</v>
      </c>
      <c r="BI2" s="484"/>
      <c r="BJ2" s="484"/>
      <c r="BK2" s="484"/>
      <c r="BL2" s="500" t="s">
        <v>12</v>
      </c>
      <c r="BM2" s="500"/>
      <c r="BN2" s="500"/>
      <c r="BO2" s="500"/>
      <c r="BP2" s="484" t="s">
        <v>12</v>
      </c>
      <c r="BQ2" s="484"/>
      <c r="BR2" s="484"/>
      <c r="BS2" s="484"/>
      <c r="BT2" s="484" t="s">
        <v>13</v>
      </c>
      <c r="BU2" s="484"/>
      <c r="BV2" s="499"/>
      <c r="BW2" s="484" t="s">
        <v>13</v>
      </c>
      <c r="BX2" s="484"/>
      <c r="BY2" s="484"/>
      <c r="BZ2" s="484" t="s">
        <v>14</v>
      </c>
      <c r="CA2" s="484"/>
      <c r="CB2" s="484"/>
      <c r="CC2" s="484" t="s">
        <v>14</v>
      </c>
      <c r="CD2" s="484"/>
      <c r="CE2" s="484"/>
      <c r="CF2" s="484" t="s">
        <v>15</v>
      </c>
      <c r="CG2" s="484"/>
      <c r="CH2" s="484"/>
      <c r="CI2" s="484" t="s">
        <v>16</v>
      </c>
      <c r="CJ2" s="484"/>
      <c r="CK2" s="484"/>
      <c r="CL2" s="484"/>
      <c r="CM2" s="484" t="s">
        <v>16</v>
      </c>
      <c r="CN2" s="484"/>
      <c r="CO2" s="484"/>
      <c r="CP2" s="484"/>
      <c r="CQ2" s="484" t="s">
        <v>168</v>
      </c>
      <c r="CR2" s="484"/>
      <c r="CS2" s="484"/>
      <c r="CT2" s="484"/>
      <c r="CU2" s="484" t="s">
        <v>17</v>
      </c>
      <c r="CV2" s="484"/>
      <c r="CW2" s="484"/>
      <c r="CX2" s="484"/>
      <c r="CY2" s="484" t="s">
        <v>169</v>
      </c>
      <c r="CZ2" s="484"/>
      <c r="DA2" s="484"/>
      <c r="DB2" s="484"/>
      <c r="DC2" s="484"/>
      <c r="DD2" s="484" t="s">
        <v>18</v>
      </c>
      <c r="DE2" s="484"/>
      <c r="DF2" s="484"/>
      <c r="DG2" s="484"/>
      <c r="DH2" s="484" t="s">
        <v>19</v>
      </c>
      <c r="DI2" s="484"/>
      <c r="DJ2" s="484"/>
      <c r="DK2" s="484"/>
      <c r="DL2" s="484" t="s">
        <v>19</v>
      </c>
      <c r="DM2" s="484"/>
      <c r="DN2" s="484"/>
      <c r="DO2" s="484"/>
      <c r="DP2"/>
    </row>
    <row r="3" spans="1:120" ht="18" customHeight="1">
      <c r="A3" s="480"/>
      <c r="B3" s="480"/>
      <c r="C3" s="486"/>
      <c r="D3" s="480"/>
      <c r="E3" s="480"/>
      <c r="F3" s="480"/>
      <c r="G3" s="480"/>
      <c r="H3" s="480"/>
      <c r="I3" s="477"/>
      <c r="J3" s="474"/>
      <c r="K3" s="484" t="s">
        <v>20</v>
      </c>
      <c r="L3" s="484"/>
      <c r="M3" s="484"/>
      <c r="N3" s="484"/>
      <c r="O3" s="484"/>
      <c r="P3" s="484" t="s">
        <v>21</v>
      </c>
      <c r="Q3" s="484"/>
      <c r="R3" s="484"/>
      <c r="S3" s="484"/>
      <c r="T3" s="484" t="s">
        <v>21</v>
      </c>
      <c r="U3" s="484"/>
      <c r="V3" s="484"/>
      <c r="W3" s="484"/>
      <c r="X3" s="511" t="s">
        <v>20</v>
      </c>
      <c r="Y3" s="512"/>
      <c r="Z3" s="512"/>
      <c r="AA3" s="513"/>
      <c r="AB3" s="488" t="s">
        <v>20</v>
      </c>
      <c r="AC3" s="488"/>
      <c r="AD3" s="488"/>
      <c r="AE3" s="488"/>
      <c r="AF3" s="489"/>
      <c r="AG3" s="484" t="s">
        <v>21</v>
      </c>
      <c r="AH3" s="484"/>
      <c r="AI3" s="484"/>
      <c r="AJ3" s="484"/>
      <c r="AK3" s="484"/>
      <c r="AL3" s="484"/>
      <c r="AM3" s="484"/>
      <c r="AN3" s="484" t="s">
        <v>20</v>
      </c>
      <c r="AO3" s="499"/>
      <c r="AP3" s="499"/>
      <c r="AQ3" s="500"/>
      <c r="AR3" s="484" t="s">
        <v>21</v>
      </c>
      <c r="AS3" s="484"/>
      <c r="AT3" s="484"/>
      <c r="AU3" s="484"/>
      <c r="AV3" s="484" t="s">
        <v>20</v>
      </c>
      <c r="AW3" s="484"/>
      <c r="AX3" s="484"/>
      <c r="AY3" s="500"/>
      <c r="AZ3" s="484" t="s">
        <v>21</v>
      </c>
      <c r="BA3" s="484"/>
      <c r="BB3" s="484"/>
      <c r="BC3" s="484"/>
      <c r="BD3" s="484" t="s">
        <v>20</v>
      </c>
      <c r="BE3" s="484"/>
      <c r="BF3" s="484"/>
      <c r="BG3" s="500"/>
      <c r="BH3" s="484" t="s">
        <v>21</v>
      </c>
      <c r="BI3" s="484"/>
      <c r="BJ3" s="484"/>
      <c r="BK3" s="484"/>
      <c r="BL3" s="484" t="s">
        <v>20</v>
      </c>
      <c r="BM3" s="484"/>
      <c r="BN3" s="484"/>
      <c r="BO3" s="500"/>
      <c r="BP3" s="484" t="s">
        <v>21</v>
      </c>
      <c r="BQ3" s="484"/>
      <c r="BR3" s="484"/>
      <c r="BS3" s="484"/>
      <c r="BT3" s="484" t="s">
        <v>20</v>
      </c>
      <c r="BU3" s="484"/>
      <c r="BV3" s="499"/>
      <c r="BW3" s="484" t="s">
        <v>21</v>
      </c>
      <c r="BX3" s="484"/>
      <c r="BY3" s="484"/>
      <c r="BZ3" s="484" t="s">
        <v>20</v>
      </c>
      <c r="CA3" s="484"/>
      <c r="CB3" s="484"/>
      <c r="CC3" s="484" t="s">
        <v>21</v>
      </c>
      <c r="CD3" s="484"/>
      <c r="CE3" s="484"/>
      <c r="CF3" s="484" t="s">
        <v>21</v>
      </c>
      <c r="CG3" s="484"/>
      <c r="CH3" s="484"/>
      <c r="CI3" s="484" t="s">
        <v>20</v>
      </c>
      <c r="CJ3" s="484"/>
      <c r="CK3" s="484"/>
      <c r="CL3" s="484"/>
      <c r="CM3" s="484" t="s">
        <v>21</v>
      </c>
      <c r="CN3" s="484"/>
      <c r="CO3" s="484"/>
      <c r="CP3" s="484"/>
      <c r="CQ3" s="484" t="s">
        <v>20</v>
      </c>
      <c r="CR3" s="484"/>
      <c r="CS3" s="484"/>
      <c r="CT3" s="484"/>
      <c r="CU3" s="484" t="s">
        <v>21</v>
      </c>
      <c r="CV3" s="484"/>
      <c r="CW3" s="484"/>
      <c r="CX3" s="484"/>
      <c r="CY3" s="484" t="s">
        <v>20</v>
      </c>
      <c r="CZ3" s="484"/>
      <c r="DA3" s="484"/>
      <c r="DB3" s="484"/>
      <c r="DC3" s="484"/>
      <c r="DD3" s="484" t="s">
        <v>21</v>
      </c>
      <c r="DE3" s="484"/>
      <c r="DF3" s="484"/>
      <c r="DG3" s="484"/>
      <c r="DH3" s="484" t="s">
        <v>20</v>
      </c>
      <c r="DI3" s="484"/>
      <c r="DJ3" s="484"/>
      <c r="DK3" s="484"/>
      <c r="DL3" s="484" t="s">
        <v>21</v>
      </c>
      <c r="DM3" s="484"/>
      <c r="DN3" s="484"/>
      <c r="DO3" s="484"/>
      <c r="DP3" s="167"/>
    </row>
    <row r="4" spans="1:120" ht="115.5" customHeight="1">
      <c r="A4" s="481"/>
      <c r="B4" s="481"/>
      <c r="C4" s="487"/>
      <c r="D4" s="481"/>
      <c r="E4" s="481"/>
      <c r="F4" s="481"/>
      <c r="G4" s="481"/>
      <c r="H4" s="481"/>
      <c r="I4" s="478"/>
      <c r="J4" s="475"/>
      <c r="K4" s="21" t="s">
        <v>22</v>
      </c>
      <c r="L4" s="21" t="s">
        <v>166</v>
      </c>
      <c r="M4" s="21" t="s">
        <v>23</v>
      </c>
      <c r="N4" s="21" t="s">
        <v>24</v>
      </c>
      <c r="O4" s="22" t="s">
        <v>25</v>
      </c>
      <c r="P4" s="21" t="s">
        <v>22</v>
      </c>
      <c r="Q4" s="21" t="s">
        <v>23</v>
      </c>
      <c r="R4" s="21" t="s">
        <v>24</v>
      </c>
      <c r="S4" s="23" t="s">
        <v>25</v>
      </c>
      <c r="T4" s="21" t="s">
        <v>22</v>
      </c>
      <c r="U4" s="23" t="s">
        <v>27</v>
      </c>
      <c r="V4" s="21" t="s">
        <v>24</v>
      </c>
      <c r="W4" s="21" t="s">
        <v>25</v>
      </c>
      <c r="X4" s="21" t="s">
        <v>22</v>
      </c>
      <c r="Y4" s="21" t="s">
        <v>166</v>
      </c>
      <c r="Z4" s="21" t="s">
        <v>24</v>
      </c>
      <c r="AA4" s="286" t="s">
        <v>25</v>
      </c>
      <c r="AB4" s="21" t="s">
        <v>22</v>
      </c>
      <c r="AC4" s="23" t="s">
        <v>27</v>
      </c>
      <c r="AD4" s="26" t="s">
        <v>28</v>
      </c>
      <c r="AE4" s="21" t="s">
        <v>24</v>
      </c>
      <c r="AF4" s="116" t="s">
        <v>25</v>
      </c>
      <c r="AG4" s="21" t="s">
        <v>22</v>
      </c>
      <c r="AH4" s="23" t="s">
        <v>27</v>
      </c>
      <c r="AI4" s="23" t="s">
        <v>28</v>
      </c>
      <c r="AJ4" s="23" t="s">
        <v>29</v>
      </c>
      <c r="AK4" s="23" t="s">
        <v>30</v>
      </c>
      <c r="AL4" s="21" t="s">
        <v>24</v>
      </c>
      <c r="AM4" s="27" t="s">
        <v>25</v>
      </c>
      <c r="AN4" s="21" t="s">
        <v>22</v>
      </c>
      <c r="AO4" s="140" t="s">
        <v>26</v>
      </c>
      <c r="AP4" s="26" t="s">
        <v>24</v>
      </c>
      <c r="AQ4" s="152" t="s">
        <v>25</v>
      </c>
      <c r="AR4" s="21" t="s">
        <v>22</v>
      </c>
      <c r="AS4" s="23" t="s">
        <v>26</v>
      </c>
      <c r="AT4" s="21" t="s">
        <v>24</v>
      </c>
      <c r="AU4" s="21" t="s">
        <v>25</v>
      </c>
      <c r="AV4" s="21" t="s">
        <v>22</v>
      </c>
      <c r="AW4" s="23" t="s">
        <v>26</v>
      </c>
      <c r="AX4" s="21" t="s">
        <v>24</v>
      </c>
      <c r="AY4" s="152" t="s">
        <v>25</v>
      </c>
      <c r="AZ4" s="21" t="s">
        <v>22</v>
      </c>
      <c r="BA4" s="23" t="s">
        <v>26</v>
      </c>
      <c r="BB4" s="21" t="s">
        <v>24</v>
      </c>
      <c r="BC4" s="21" t="s">
        <v>25</v>
      </c>
      <c r="BD4" s="21" t="s">
        <v>22</v>
      </c>
      <c r="BE4" s="23" t="s">
        <v>26</v>
      </c>
      <c r="BF4" s="21" t="s">
        <v>24</v>
      </c>
      <c r="BG4" s="116" t="s">
        <v>25</v>
      </c>
      <c r="BH4" s="21" t="s">
        <v>22</v>
      </c>
      <c r="BI4" s="23" t="s">
        <v>26</v>
      </c>
      <c r="BJ4" s="21" t="s">
        <v>24</v>
      </c>
      <c r="BK4" s="21" t="s">
        <v>25</v>
      </c>
      <c r="BL4" s="21" t="s">
        <v>22</v>
      </c>
      <c r="BM4" s="23" t="s">
        <v>26</v>
      </c>
      <c r="BN4" s="21" t="s">
        <v>24</v>
      </c>
      <c r="BO4" s="116" t="s">
        <v>25</v>
      </c>
      <c r="BP4" s="21" t="s">
        <v>22</v>
      </c>
      <c r="BQ4" s="23" t="s">
        <v>26</v>
      </c>
      <c r="BR4" s="21" t="s">
        <v>24</v>
      </c>
      <c r="BS4" s="21" t="s">
        <v>25</v>
      </c>
      <c r="BT4" s="21" t="s">
        <v>22</v>
      </c>
      <c r="BU4" s="23" t="s">
        <v>24</v>
      </c>
      <c r="BV4" s="123" t="s">
        <v>25</v>
      </c>
      <c r="BW4" s="21" t="s">
        <v>22</v>
      </c>
      <c r="BX4" s="23" t="s">
        <v>26</v>
      </c>
      <c r="BY4" s="30" t="s">
        <v>25</v>
      </c>
      <c r="BZ4" s="21" t="s">
        <v>22</v>
      </c>
      <c r="CA4" s="23" t="s">
        <v>24</v>
      </c>
      <c r="CB4" s="29" t="s">
        <v>25</v>
      </c>
      <c r="CC4" s="21" t="s">
        <v>22</v>
      </c>
      <c r="CD4" s="23" t="s">
        <v>26</v>
      </c>
      <c r="CE4" s="21" t="s">
        <v>25</v>
      </c>
      <c r="CF4" s="21" t="s">
        <v>22</v>
      </c>
      <c r="CG4" s="23" t="s">
        <v>26</v>
      </c>
      <c r="CH4" s="21" t="s">
        <v>25</v>
      </c>
      <c r="CI4" s="21" t="s">
        <v>22</v>
      </c>
      <c r="CJ4" s="23" t="s">
        <v>26</v>
      </c>
      <c r="CK4" s="21" t="s">
        <v>24</v>
      </c>
      <c r="CL4" s="29" t="s">
        <v>25</v>
      </c>
      <c r="CM4" s="21" t="s">
        <v>22</v>
      </c>
      <c r="CN4" s="23" t="s">
        <v>26</v>
      </c>
      <c r="CO4" s="21" t="s">
        <v>24</v>
      </c>
      <c r="CP4" s="31" t="s">
        <v>25</v>
      </c>
      <c r="CQ4" s="21" t="s">
        <v>22</v>
      </c>
      <c r="CR4" s="23" t="s">
        <v>23</v>
      </c>
      <c r="CS4" s="21" t="s">
        <v>24</v>
      </c>
      <c r="CT4" s="24" t="s">
        <v>25</v>
      </c>
      <c r="CU4" s="21" t="s">
        <v>22</v>
      </c>
      <c r="CV4" s="23" t="s">
        <v>23</v>
      </c>
      <c r="CW4" s="21" t="s">
        <v>24</v>
      </c>
      <c r="CX4" s="21" t="s">
        <v>25</v>
      </c>
      <c r="CY4" s="21" t="s">
        <v>22</v>
      </c>
      <c r="CZ4" s="21" t="s">
        <v>31</v>
      </c>
      <c r="DA4" s="23" t="s">
        <v>26</v>
      </c>
      <c r="DB4" s="21" t="s">
        <v>24</v>
      </c>
      <c r="DC4" s="25" t="s">
        <v>25</v>
      </c>
      <c r="DD4" s="21" t="s">
        <v>22</v>
      </c>
      <c r="DE4" s="23" t="s">
        <v>26</v>
      </c>
      <c r="DF4" s="21" t="s">
        <v>24</v>
      </c>
      <c r="DG4" s="21" t="s">
        <v>25</v>
      </c>
      <c r="DH4" s="21" t="s">
        <v>22</v>
      </c>
      <c r="DI4" s="23" t="s">
        <v>31</v>
      </c>
      <c r="DJ4" s="21" t="s">
        <v>24</v>
      </c>
      <c r="DK4" s="28" t="s">
        <v>25</v>
      </c>
      <c r="DL4" s="21" t="s">
        <v>22</v>
      </c>
      <c r="DM4" s="23" t="s">
        <v>31</v>
      </c>
      <c r="DN4" s="21" t="s">
        <v>24</v>
      </c>
      <c r="DO4" s="32" t="s">
        <v>25</v>
      </c>
      <c r="DP4" s="290" t="s">
        <v>165</v>
      </c>
    </row>
    <row r="5" spans="1:120" s="37" customFormat="1" ht="15.75" customHeight="1" hidden="1">
      <c r="A5" s="33">
        <v>13</v>
      </c>
      <c r="B5" s="34" t="s">
        <v>32</v>
      </c>
      <c r="C5" s="35" t="s">
        <v>42</v>
      </c>
      <c r="D5" s="33">
        <v>15</v>
      </c>
      <c r="E5" s="33" t="s">
        <v>51</v>
      </c>
      <c r="F5" s="33">
        <v>5</v>
      </c>
      <c r="G5" s="162"/>
      <c r="H5" s="162"/>
      <c r="I5" s="38">
        <v>25865.04</v>
      </c>
      <c r="J5" s="38">
        <v>23157.9</v>
      </c>
      <c r="K5" s="40" t="s">
        <v>35</v>
      </c>
      <c r="L5" s="40"/>
      <c r="M5" s="40">
        <v>1</v>
      </c>
      <c r="N5" s="41"/>
      <c r="O5" s="42" t="e">
        <f>#REF!</f>
        <v>#REF!</v>
      </c>
      <c r="P5" s="41"/>
      <c r="Q5" s="41"/>
      <c r="R5" s="41"/>
      <c r="S5" s="46"/>
      <c r="T5" s="41"/>
      <c r="U5" s="41"/>
      <c r="V5" s="41"/>
      <c r="W5" s="41"/>
      <c r="X5" s="41"/>
      <c r="Y5" s="41"/>
      <c r="Z5" s="41"/>
      <c r="AA5" s="141"/>
      <c r="AB5" s="40"/>
      <c r="AC5" s="40"/>
      <c r="AD5" s="46"/>
      <c r="AE5" s="41"/>
      <c r="AF5" s="42"/>
      <c r="AG5" s="41"/>
      <c r="AH5" s="41"/>
      <c r="AI5" s="41"/>
      <c r="AJ5" s="41"/>
      <c r="AK5" s="41"/>
      <c r="AL5" s="41"/>
      <c r="AM5" s="47"/>
      <c r="AN5" s="40"/>
      <c r="AO5" s="40"/>
      <c r="AP5" s="41"/>
      <c r="AQ5" s="48"/>
      <c r="AR5" s="41"/>
      <c r="AS5" s="41"/>
      <c r="AT5" s="41"/>
      <c r="AU5" s="41"/>
      <c r="AV5" s="40"/>
      <c r="AW5" s="40"/>
      <c r="AX5" s="41"/>
      <c r="AY5" s="49"/>
      <c r="AZ5" s="41"/>
      <c r="BA5" s="41"/>
      <c r="BB5" s="41"/>
      <c r="BC5" s="41"/>
      <c r="BD5" s="40"/>
      <c r="BE5" s="40"/>
      <c r="BF5" s="41"/>
      <c r="BG5" s="50"/>
      <c r="BH5" s="41"/>
      <c r="BI5" s="41"/>
      <c r="BJ5" s="41"/>
      <c r="BK5" s="41"/>
      <c r="BL5" s="40"/>
      <c r="BM5" s="40"/>
      <c r="BN5" s="41"/>
      <c r="BO5" s="51"/>
      <c r="BP5" s="41"/>
      <c r="BQ5" s="41"/>
      <c r="BR5" s="41"/>
      <c r="BS5" s="41"/>
      <c r="BT5" s="40"/>
      <c r="BU5" s="40"/>
      <c r="BV5" s="52"/>
      <c r="BW5" s="41"/>
      <c r="BX5" s="41"/>
      <c r="BY5" s="53"/>
      <c r="BZ5" s="40"/>
      <c r="CA5" s="40"/>
      <c r="CB5" s="52"/>
      <c r="CC5" s="41"/>
      <c r="CD5" s="41"/>
      <c r="CE5" s="41"/>
      <c r="CF5" s="41"/>
      <c r="CG5" s="41"/>
      <c r="CH5" s="41"/>
      <c r="CI5" s="40"/>
      <c r="CJ5" s="40"/>
      <c r="CK5" s="40"/>
      <c r="CL5" s="52"/>
      <c r="CM5" s="40"/>
      <c r="CN5" s="40"/>
      <c r="CO5" s="41"/>
      <c r="CP5" s="54"/>
      <c r="CQ5" s="41"/>
      <c r="CR5" s="41"/>
      <c r="CS5" s="41"/>
      <c r="CT5" s="43"/>
      <c r="CU5" s="41"/>
      <c r="CV5" s="41"/>
      <c r="CW5" s="41"/>
      <c r="CX5" s="41"/>
      <c r="CY5" s="40"/>
      <c r="CZ5" s="40"/>
      <c r="DA5" s="40"/>
      <c r="DB5" s="41"/>
      <c r="DC5" s="44"/>
      <c r="DD5" s="41"/>
      <c r="DE5" s="41"/>
      <c r="DF5" s="41"/>
      <c r="DG5" s="41"/>
      <c r="DH5" s="55"/>
      <c r="DI5" s="56"/>
      <c r="DJ5" s="55"/>
      <c r="DK5" s="49"/>
      <c r="DL5" s="41"/>
      <c r="DM5" s="55"/>
      <c r="DN5" s="41"/>
      <c r="DO5" s="36"/>
      <c r="DP5" s="291" t="e">
        <f>#REF!-DK5-DC5-CT5-CL5-#REF!-CB5-BV5-BO5-BG5-AY5-AQ5-AF5--#REF!-#REF!-O5</f>
        <v>#REF!</v>
      </c>
    </row>
    <row r="6" spans="1:120" s="37" customFormat="1" ht="15.75" customHeight="1" hidden="1">
      <c r="A6" s="33">
        <v>14</v>
      </c>
      <c r="B6" s="34" t="s">
        <v>32</v>
      </c>
      <c r="C6" s="35" t="s">
        <v>42</v>
      </c>
      <c r="D6" s="33">
        <v>17</v>
      </c>
      <c r="E6" s="33"/>
      <c r="F6" s="33">
        <v>5</v>
      </c>
      <c r="G6" s="162"/>
      <c r="H6" s="162"/>
      <c r="I6" s="38">
        <v>32226.96</v>
      </c>
      <c r="J6" s="38">
        <v>28879.2</v>
      </c>
      <c r="K6" s="40" t="s">
        <v>45</v>
      </c>
      <c r="L6" s="40"/>
      <c r="M6" s="40">
        <v>1</v>
      </c>
      <c r="N6" s="41"/>
      <c r="O6" s="42" t="e">
        <f>#REF!</f>
        <v>#REF!</v>
      </c>
      <c r="P6" s="41"/>
      <c r="Q6" s="41"/>
      <c r="R6" s="41"/>
      <c r="S6" s="46"/>
      <c r="T6" s="41"/>
      <c r="U6" s="41"/>
      <c r="V6" s="41"/>
      <c r="W6" s="41"/>
      <c r="X6" s="41"/>
      <c r="Y6" s="41"/>
      <c r="Z6" s="41"/>
      <c r="AA6" s="141"/>
      <c r="AB6" s="40"/>
      <c r="AC6" s="40"/>
      <c r="AD6" s="46"/>
      <c r="AE6" s="41"/>
      <c r="AF6" s="42"/>
      <c r="AG6" s="41"/>
      <c r="AH6" s="41"/>
      <c r="AI6" s="41"/>
      <c r="AJ6" s="41"/>
      <c r="AK6" s="41"/>
      <c r="AL6" s="41"/>
      <c r="AM6" s="47"/>
      <c r="AN6" s="40"/>
      <c r="AO6" s="40"/>
      <c r="AP6" s="41"/>
      <c r="AQ6" s="48"/>
      <c r="AR6" s="41"/>
      <c r="AS6" s="41"/>
      <c r="AT6" s="41"/>
      <c r="AU6" s="41"/>
      <c r="AV6" s="40"/>
      <c r="AW6" s="40"/>
      <c r="AX6" s="41"/>
      <c r="AY6" s="49"/>
      <c r="AZ6" s="41"/>
      <c r="BA6" s="41"/>
      <c r="BB6" s="41"/>
      <c r="BC6" s="41"/>
      <c r="BD6" s="40"/>
      <c r="BE6" s="40"/>
      <c r="BF6" s="41"/>
      <c r="BG6" s="50"/>
      <c r="BH6" s="41"/>
      <c r="BI6" s="41"/>
      <c r="BJ6" s="41"/>
      <c r="BK6" s="41"/>
      <c r="BL6" s="40"/>
      <c r="BM6" s="40"/>
      <c r="BN6" s="41"/>
      <c r="BO6" s="51"/>
      <c r="BP6" s="41"/>
      <c r="BQ6" s="41"/>
      <c r="BR6" s="41"/>
      <c r="BS6" s="41"/>
      <c r="BT6" s="40"/>
      <c r="BU6" s="40"/>
      <c r="BV6" s="52"/>
      <c r="BW6" s="41"/>
      <c r="BX6" s="41"/>
      <c r="BY6" s="53"/>
      <c r="BZ6" s="40"/>
      <c r="CA6" s="40"/>
      <c r="CB6" s="52"/>
      <c r="CC6" s="41"/>
      <c r="CD6" s="41"/>
      <c r="CE6" s="41"/>
      <c r="CF6" s="41"/>
      <c r="CG6" s="41"/>
      <c r="CH6" s="41"/>
      <c r="CI6" s="40"/>
      <c r="CJ6" s="40"/>
      <c r="CK6" s="40"/>
      <c r="CL6" s="52"/>
      <c r="CM6" s="40"/>
      <c r="CN6" s="40"/>
      <c r="CO6" s="41"/>
      <c r="CP6" s="54"/>
      <c r="CQ6" s="41"/>
      <c r="CR6" s="41"/>
      <c r="CS6" s="41"/>
      <c r="CT6" s="43"/>
      <c r="CU6" s="41"/>
      <c r="CV6" s="41"/>
      <c r="CW6" s="41"/>
      <c r="CX6" s="41"/>
      <c r="CY6" s="40"/>
      <c r="CZ6" s="40"/>
      <c r="DA6" s="40"/>
      <c r="DB6" s="41"/>
      <c r="DC6" s="44"/>
      <c r="DD6" s="41"/>
      <c r="DE6" s="41"/>
      <c r="DF6" s="41"/>
      <c r="DG6" s="41"/>
      <c r="DH6" s="55"/>
      <c r="DI6" s="56"/>
      <c r="DJ6" s="55"/>
      <c r="DK6" s="49"/>
      <c r="DL6" s="41"/>
      <c r="DM6" s="55"/>
      <c r="DN6" s="41"/>
      <c r="DO6" s="36"/>
      <c r="DP6" s="291" t="e">
        <f>#REF!-DK6-DC6-CT6-CL6-#REF!-CB6-BV6-BO6-BG6-AY6-AQ6-AF6--#REF!-#REF!-O6</f>
        <v>#REF!</v>
      </c>
    </row>
    <row r="7" spans="1:120" s="37" customFormat="1" ht="33" customHeight="1" hidden="1">
      <c r="A7" s="33">
        <v>15</v>
      </c>
      <c r="B7" s="34" t="s">
        <v>32</v>
      </c>
      <c r="C7" s="35" t="s">
        <v>42</v>
      </c>
      <c r="D7" s="33">
        <v>21</v>
      </c>
      <c r="E7" s="33" t="s">
        <v>37</v>
      </c>
      <c r="F7" s="33">
        <v>6</v>
      </c>
      <c r="G7" s="162"/>
      <c r="H7" s="162"/>
      <c r="I7" s="38">
        <v>18523.21</v>
      </c>
      <c r="J7" s="38">
        <v>17421.31</v>
      </c>
      <c r="K7" s="40"/>
      <c r="L7" s="40"/>
      <c r="M7" s="40"/>
      <c r="N7" s="41"/>
      <c r="O7" s="42"/>
      <c r="P7" s="41"/>
      <c r="Q7" s="41"/>
      <c r="R7" s="41"/>
      <c r="S7" s="46"/>
      <c r="T7" s="41"/>
      <c r="U7" s="41"/>
      <c r="V7" s="41"/>
      <c r="W7" s="41"/>
      <c r="X7" s="41"/>
      <c r="Y7" s="41"/>
      <c r="Z7" s="41"/>
      <c r="AA7" s="141"/>
      <c r="AB7" s="40" t="s">
        <v>35</v>
      </c>
      <c r="AC7" s="40">
        <v>9</v>
      </c>
      <c r="AD7" s="46"/>
      <c r="AE7" s="41"/>
      <c r="AF7" s="42">
        <v>7650</v>
      </c>
      <c r="AG7" s="41"/>
      <c r="AH7" s="41"/>
      <c r="AI7" s="41"/>
      <c r="AJ7" s="41"/>
      <c r="AK7" s="41"/>
      <c r="AL7" s="41"/>
      <c r="AM7" s="47"/>
      <c r="AN7" s="40"/>
      <c r="AO7" s="40"/>
      <c r="AP7" s="41"/>
      <c r="AQ7" s="48"/>
      <c r="AR7" s="41"/>
      <c r="AS7" s="41"/>
      <c r="AT7" s="41"/>
      <c r="AU7" s="41"/>
      <c r="AV7" s="40"/>
      <c r="AW7" s="40"/>
      <c r="AX7" s="41"/>
      <c r="AY7" s="49"/>
      <c r="AZ7" s="41"/>
      <c r="BA7" s="41"/>
      <c r="BB7" s="41"/>
      <c r="BC7" s="41"/>
      <c r="BD7" s="40"/>
      <c r="BE7" s="40"/>
      <c r="BF7" s="41"/>
      <c r="BG7" s="50"/>
      <c r="BH7" s="41"/>
      <c r="BI7" s="41"/>
      <c r="BJ7" s="41"/>
      <c r="BK7" s="41"/>
      <c r="BL7" s="40"/>
      <c r="BM7" s="40"/>
      <c r="BN7" s="41"/>
      <c r="BO7" s="51"/>
      <c r="BP7" s="41"/>
      <c r="BQ7" s="41"/>
      <c r="BR7" s="41"/>
      <c r="BS7" s="41"/>
      <c r="BT7" s="40"/>
      <c r="BU7" s="40"/>
      <c r="BV7" s="52"/>
      <c r="BW7" s="41"/>
      <c r="BX7" s="41"/>
      <c r="BY7" s="53"/>
      <c r="BZ7" s="40"/>
      <c r="CA7" s="40"/>
      <c r="CB7" s="52"/>
      <c r="CC7" s="41"/>
      <c r="CD7" s="41"/>
      <c r="CE7" s="41"/>
      <c r="CF7" s="41"/>
      <c r="CG7" s="41"/>
      <c r="CH7" s="41"/>
      <c r="CI7" s="40"/>
      <c r="CJ7" s="40"/>
      <c r="CK7" s="40"/>
      <c r="CL7" s="52"/>
      <c r="CM7" s="40"/>
      <c r="CN7" s="40"/>
      <c r="CO7" s="41"/>
      <c r="CP7" s="54"/>
      <c r="CQ7" s="41"/>
      <c r="CR7" s="41"/>
      <c r="CS7" s="41"/>
      <c r="CT7" s="43"/>
      <c r="CU7" s="41"/>
      <c r="CV7" s="41"/>
      <c r="CW7" s="41"/>
      <c r="CX7" s="41"/>
      <c r="CY7" s="40"/>
      <c r="CZ7" s="40"/>
      <c r="DA7" s="40"/>
      <c r="DB7" s="41"/>
      <c r="DC7" s="44"/>
      <c r="DD7" s="41"/>
      <c r="DE7" s="41"/>
      <c r="DF7" s="41"/>
      <c r="DG7" s="41"/>
      <c r="DH7" s="55" t="s">
        <v>35</v>
      </c>
      <c r="DI7" s="56" t="s">
        <v>52</v>
      </c>
      <c r="DJ7" s="55" t="s">
        <v>53</v>
      </c>
      <c r="DK7" s="49">
        <v>28294.52</v>
      </c>
      <c r="DL7" s="41"/>
      <c r="DM7" s="55"/>
      <c r="DN7" s="41"/>
      <c r="DO7" s="36"/>
      <c r="DP7" s="291" t="e">
        <f>#REF!-DK7-DC7-CT7-CL7-#REF!-CB7-BV7-BO7-BG7-AY7-AQ7-AF7--#REF!-#REF!-O7</f>
        <v>#REF!</v>
      </c>
    </row>
    <row r="8" spans="1:120" s="37" customFormat="1" ht="15.75" customHeight="1" hidden="1">
      <c r="A8" s="33">
        <v>16</v>
      </c>
      <c r="B8" s="34" t="s">
        <v>44</v>
      </c>
      <c r="C8" s="34" t="s">
        <v>42</v>
      </c>
      <c r="D8" s="33">
        <v>5</v>
      </c>
      <c r="E8" s="33" t="s">
        <v>37</v>
      </c>
      <c r="F8" s="33">
        <v>6</v>
      </c>
      <c r="G8" s="162"/>
      <c r="H8" s="162"/>
      <c r="I8" s="58">
        <v>43689.51</v>
      </c>
      <c r="J8" s="58">
        <v>41090.52</v>
      </c>
      <c r="K8" s="40" t="s">
        <v>35</v>
      </c>
      <c r="L8" s="40"/>
      <c r="M8" s="40">
        <v>1</v>
      </c>
      <c r="N8" s="41"/>
      <c r="O8" s="42">
        <v>84780.03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141"/>
      <c r="AB8" s="40"/>
      <c r="AC8" s="40"/>
      <c r="AD8" s="46"/>
      <c r="AE8" s="41"/>
      <c r="AF8" s="42"/>
      <c r="AG8" s="41"/>
      <c r="AH8" s="41"/>
      <c r="AI8" s="41"/>
      <c r="AJ8" s="41"/>
      <c r="AK8" s="41"/>
      <c r="AL8" s="41"/>
      <c r="AM8" s="47"/>
      <c r="AN8" s="40"/>
      <c r="AO8" s="40"/>
      <c r="AP8" s="41"/>
      <c r="AQ8" s="48"/>
      <c r="AR8" s="41"/>
      <c r="AS8" s="41"/>
      <c r="AT8" s="41"/>
      <c r="AU8" s="41"/>
      <c r="AV8" s="40"/>
      <c r="AW8" s="40"/>
      <c r="AX8" s="41"/>
      <c r="AY8" s="49"/>
      <c r="AZ8" s="41"/>
      <c r="BA8" s="41"/>
      <c r="BB8" s="41"/>
      <c r="BC8" s="41"/>
      <c r="BD8" s="40"/>
      <c r="BE8" s="40"/>
      <c r="BF8" s="41"/>
      <c r="BG8" s="50"/>
      <c r="BH8" s="41"/>
      <c r="BI8" s="41"/>
      <c r="BJ8" s="41"/>
      <c r="BK8" s="41"/>
      <c r="BL8" s="40"/>
      <c r="BM8" s="40"/>
      <c r="BN8" s="41"/>
      <c r="BO8" s="51"/>
      <c r="BP8" s="41"/>
      <c r="BQ8" s="41"/>
      <c r="BR8" s="41"/>
      <c r="BS8" s="41"/>
      <c r="BT8" s="40"/>
      <c r="BU8" s="40"/>
      <c r="BV8" s="52"/>
      <c r="BW8" s="41"/>
      <c r="BX8" s="41"/>
      <c r="BY8" s="53"/>
      <c r="BZ8" s="40"/>
      <c r="CA8" s="40"/>
      <c r="CB8" s="52"/>
      <c r="CC8" s="41"/>
      <c r="CD8" s="41"/>
      <c r="CE8" s="41"/>
      <c r="CF8" s="41"/>
      <c r="CG8" s="41"/>
      <c r="CH8" s="41"/>
      <c r="CI8" s="40"/>
      <c r="CJ8" s="40"/>
      <c r="CK8" s="40"/>
      <c r="CL8" s="52"/>
      <c r="CM8" s="40"/>
      <c r="CN8" s="40"/>
      <c r="CO8" s="41"/>
      <c r="CP8" s="54"/>
      <c r="CQ8" s="41"/>
      <c r="CR8" s="41"/>
      <c r="CS8" s="41"/>
      <c r="CT8" s="43"/>
      <c r="CU8" s="41"/>
      <c r="CV8" s="41"/>
      <c r="CW8" s="41"/>
      <c r="CX8" s="41"/>
      <c r="CY8" s="40"/>
      <c r="CZ8" s="40"/>
      <c r="DA8" s="40"/>
      <c r="DB8" s="41"/>
      <c r="DC8" s="44"/>
      <c r="DD8" s="41"/>
      <c r="DE8" s="41"/>
      <c r="DF8" s="41"/>
      <c r="DG8" s="41"/>
      <c r="DH8" s="55"/>
      <c r="DI8" s="56"/>
      <c r="DJ8" s="55"/>
      <c r="DK8" s="49"/>
      <c r="DL8" s="41"/>
      <c r="DM8" s="55"/>
      <c r="DN8" s="41"/>
      <c r="DO8" s="36"/>
      <c r="DP8" s="291" t="e">
        <f>#REF!-DK8-DC8-CT8-CL8-#REF!-CB8-BV8-BO8-BG8-AY8-AQ8-AF8--#REF!-#REF!-O8</f>
        <v>#REF!</v>
      </c>
    </row>
    <row r="9" spans="1:120" s="37" customFormat="1" ht="15.75" customHeight="1" hidden="1">
      <c r="A9" s="33">
        <v>17</v>
      </c>
      <c r="B9" s="34" t="s">
        <v>44</v>
      </c>
      <c r="C9" s="34" t="s">
        <v>42</v>
      </c>
      <c r="D9" s="33">
        <v>7</v>
      </c>
      <c r="E9" s="33" t="s">
        <v>49</v>
      </c>
      <c r="F9" s="33">
        <v>6</v>
      </c>
      <c r="G9" s="160"/>
      <c r="H9" s="160"/>
      <c r="I9" s="303">
        <v>39491.73</v>
      </c>
      <c r="J9" s="304">
        <v>-14895.06</v>
      </c>
      <c r="K9" s="40"/>
      <c r="L9" s="40"/>
      <c r="M9" s="40"/>
      <c r="N9" s="41"/>
      <c r="O9" s="42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141"/>
      <c r="AB9" s="40" t="s">
        <v>35</v>
      </c>
      <c r="AC9" s="40">
        <v>20</v>
      </c>
      <c r="AD9" s="57" t="s">
        <v>48</v>
      </c>
      <c r="AE9" s="41"/>
      <c r="AF9" s="42">
        <v>24596.67</v>
      </c>
      <c r="AG9" s="41"/>
      <c r="AH9" s="41"/>
      <c r="AI9" s="41"/>
      <c r="AJ9" s="41"/>
      <c r="AK9" s="41"/>
      <c r="AL9" s="41"/>
      <c r="AM9" s="47"/>
      <c r="AN9" s="40"/>
      <c r="AO9" s="40"/>
      <c r="AP9" s="41"/>
      <c r="AQ9" s="48"/>
      <c r="AR9" s="41"/>
      <c r="AS9" s="41"/>
      <c r="AT9" s="41"/>
      <c r="AU9" s="41"/>
      <c r="AV9" s="40"/>
      <c r="AW9" s="40"/>
      <c r="AX9" s="41"/>
      <c r="AY9" s="49"/>
      <c r="AZ9" s="41"/>
      <c r="BA9" s="41"/>
      <c r="BB9" s="41"/>
      <c r="BC9" s="41"/>
      <c r="BD9" s="40"/>
      <c r="BE9" s="40"/>
      <c r="BF9" s="41"/>
      <c r="BG9" s="50"/>
      <c r="BH9" s="41"/>
      <c r="BI9" s="41"/>
      <c r="BJ9" s="41"/>
      <c r="BK9" s="41"/>
      <c r="BL9" s="40"/>
      <c r="BM9" s="40"/>
      <c r="BN9" s="41"/>
      <c r="BO9" s="51"/>
      <c r="BP9" s="41"/>
      <c r="BQ9" s="41"/>
      <c r="BR9" s="41"/>
      <c r="BS9" s="41"/>
      <c r="BT9" s="40"/>
      <c r="BU9" s="40"/>
      <c r="BV9" s="52"/>
      <c r="BW9" s="41"/>
      <c r="BX9" s="41"/>
      <c r="BY9" s="53"/>
      <c r="BZ9" s="40"/>
      <c r="CA9" s="40"/>
      <c r="CB9" s="52"/>
      <c r="CC9" s="41"/>
      <c r="CD9" s="41"/>
      <c r="CE9" s="41"/>
      <c r="CF9" s="41"/>
      <c r="CG9" s="41"/>
      <c r="CH9" s="41"/>
      <c r="CI9" s="40"/>
      <c r="CJ9" s="40"/>
      <c r="CK9" s="40"/>
      <c r="CL9" s="52"/>
      <c r="CM9" s="40"/>
      <c r="CN9" s="40"/>
      <c r="CO9" s="41"/>
      <c r="CP9" s="54"/>
      <c r="CQ9" s="41"/>
      <c r="CR9" s="41"/>
      <c r="CS9" s="41"/>
      <c r="CT9" s="43"/>
      <c r="CU9" s="41"/>
      <c r="CV9" s="41"/>
      <c r="CW9" s="41"/>
      <c r="CX9" s="41"/>
      <c r="CY9" s="40"/>
      <c r="CZ9" s="40"/>
      <c r="DA9" s="40"/>
      <c r="DB9" s="41"/>
      <c r="DC9" s="44"/>
      <c r="DD9" s="41"/>
      <c r="DE9" s="41"/>
      <c r="DF9" s="41"/>
      <c r="DG9" s="41"/>
      <c r="DH9" s="55"/>
      <c r="DI9" s="56"/>
      <c r="DJ9" s="55"/>
      <c r="DK9" s="49"/>
      <c r="DL9" s="41"/>
      <c r="DM9" s="55"/>
      <c r="DN9" s="41"/>
      <c r="DO9" s="36"/>
      <c r="DP9" s="291" t="e">
        <f>#REF!-DK9-DC9-CT9-CL9-#REF!-CB9-BV9-BO9-BG9-AY9-AQ9-AF9--#REF!-#REF!-O9</f>
        <v>#REF!</v>
      </c>
    </row>
    <row r="10" spans="1:120" s="37" customFormat="1" ht="78.75" customHeight="1">
      <c r="A10" s="33">
        <v>1</v>
      </c>
      <c r="B10" s="33" t="s">
        <v>175</v>
      </c>
      <c r="C10" s="34" t="s">
        <v>220</v>
      </c>
      <c r="D10" s="33">
        <v>32</v>
      </c>
      <c r="E10" s="33"/>
      <c r="F10" s="301">
        <v>3</v>
      </c>
      <c r="G10" s="302">
        <v>4</v>
      </c>
      <c r="H10" s="383">
        <v>4</v>
      </c>
      <c r="I10" s="305">
        <v>1557269.28</v>
      </c>
      <c r="J10" s="359">
        <v>-1654851.87</v>
      </c>
      <c r="K10" s="70"/>
      <c r="L10" s="40"/>
      <c r="M10" s="40"/>
      <c r="N10" s="41"/>
      <c r="O10" s="42"/>
      <c r="P10" s="41"/>
      <c r="Q10" s="41"/>
      <c r="R10" s="41"/>
      <c r="S10" s="41"/>
      <c r="T10" s="41"/>
      <c r="U10" s="41"/>
      <c r="V10" s="41"/>
      <c r="W10" s="41"/>
      <c r="X10" s="289"/>
      <c r="Y10" s="288"/>
      <c r="Z10" s="40"/>
      <c r="AA10" s="151"/>
      <c r="AB10" s="40"/>
      <c r="AC10" s="40"/>
      <c r="AD10" s="425" t="s">
        <v>214</v>
      </c>
      <c r="AE10" s="56"/>
      <c r="AF10" s="148">
        <v>209387</v>
      </c>
      <c r="AG10" s="41"/>
      <c r="AH10" s="41"/>
      <c r="AI10" s="41"/>
      <c r="AJ10" s="41"/>
      <c r="AK10" s="41"/>
      <c r="AL10" s="41"/>
      <c r="AM10" s="47"/>
      <c r="AN10" s="40"/>
      <c r="AO10" s="40"/>
      <c r="AP10" s="56" t="s">
        <v>196</v>
      </c>
      <c r="AQ10" s="48"/>
      <c r="AR10" s="41"/>
      <c r="AS10" s="41"/>
      <c r="AT10" s="41"/>
      <c r="AU10" s="41"/>
      <c r="AV10" s="40"/>
      <c r="AW10" s="40"/>
      <c r="AX10" s="56" t="s">
        <v>196</v>
      </c>
      <c r="AY10" s="52"/>
      <c r="AZ10" s="41"/>
      <c r="BA10" s="41"/>
      <c r="BB10" s="41"/>
      <c r="BC10" s="41"/>
      <c r="BD10" s="40"/>
      <c r="BE10" s="40"/>
      <c r="BF10" s="56" t="s">
        <v>196</v>
      </c>
      <c r="BG10" s="273"/>
      <c r="BH10" s="41"/>
      <c r="BI10" s="41"/>
      <c r="BJ10" s="41"/>
      <c r="BK10" s="41"/>
      <c r="BL10" s="40"/>
      <c r="BM10" s="40"/>
      <c r="BN10" s="56" t="s">
        <v>196</v>
      </c>
      <c r="BO10" s="51"/>
      <c r="BP10" s="41"/>
      <c r="BQ10" s="41"/>
      <c r="BR10" s="41"/>
      <c r="BS10" s="41"/>
      <c r="BT10" s="40"/>
      <c r="BU10" s="40"/>
      <c r="BV10" s="52"/>
      <c r="BW10" s="41"/>
      <c r="BX10" s="41"/>
      <c r="BY10" s="53"/>
      <c r="BZ10" s="40"/>
      <c r="CA10" s="40"/>
      <c r="CB10" s="52"/>
      <c r="CC10" s="41"/>
      <c r="CD10" s="41"/>
      <c r="CE10" s="41"/>
      <c r="CF10" s="41"/>
      <c r="CG10" s="41"/>
      <c r="CH10" s="41"/>
      <c r="CI10" s="40"/>
      <c r="CJ10" s="40"/>
      <c r="CK10" s="40"/>
      <c r="CL10" s="52"/>
      <c r="CM10" s="40"/>
      <c r="CN10" s="40"/>
      <c r="CO10" s="41"/>
      <c r="CP10" s="54"/>
      <c r="CQ10" s="41"/>
      <c r="CR10" s="41"/>
      <c r="CS10" s="41"/>
      <c r="CT10" s="43"/>
      <c r="CU10" s="41"/>
      <c r="CV10" s="41"/>
      <c r="CW10" s="41"/>
      <c r="CX10" s="41"/>
      <c r="CY10" s="40"/>
      <c r="CZ10" s="40"/>
      <c r="DA10" s="40"/>
      <c r="DB10" s="41"/>
      <c r="DC10" s="44"/>
      <c r="DD10" s="41"/>
      <c r="DE10" s="41"/>
      <c r="DF10" s="41"/>
      <c r="DG10" s="41"/>
      <c r="DH10" s="55"/>
      <c r="DI10" s="56"/>
      <c r="DJ10" s="55"/>
      <c r="DK10" s="49"/>
      <c r="DL10" s="41"/>
      <c r="DM10" s="55"/>
      <c r="DN10" s="41"/>
      <c r="DO10" s="36"/>
      <c r="DP10" s="305">
        <v>209387</v>
      </c>
    </row>
    <row r="11" spans="1:120" s="37" customFormat="1" ht="78.75" customHeight="1">
      <c r="A11" s="327">
        <v>2</v>
      </c>
      <c r="B11" s="327" t="s">
        <v>175</v>
      </c>
      <c r="C11" s="328" t="s">
        <v>187</v>
      </c>
      <c r="D11" s="327">
        <v>213</v>
      </c>
      <c r="E11" s="327"/>
      <c r="F11" s="329">
        <v>2</v>
      </c>
      <c r="G11" s="330">
        <v>8.01</v>
      </c>
      <c r="H11" s="330">
        <v>8.17</v>
      </c>
      <c r="I11" s="331">
        <v>236846.07</v>
      </c>
      <c r="J11" s="416">
        <v>120575.69</v>
      </c>
      <c r="K11" s="332"/>
      <c r="L11" s="333"/>
      <c r="M11" s="333"/>
      <c r="N11" s="334"/>
      <c r="O11" s="150"/>
      <c r="P11" s="334"/>
      <c r="Q11" s="334"/>
      <c r="R11" s="334"/>
      <c r="S11" s="334"/>
      <c r="T11" s="334"/>
      <c r="U11" s="334"/>
      <c r="V11" s="334"/>
      <c r="W11" s="334"/>
      <c r="X11" s="334"/>
      <c r="Y11" s="335"/>
      <c r="Z11" s="333"/>
      <c r="AA11" s="151"/>
      <c r="AB11" s="333"/>
      <c r="AC11" s="333"/>
      <c r="AD11" s="431" t="s">
        <v>214</v>
      </c>
      <c r="AE11" s="335"/>
      <c r="AF11" s="148">
        <v>110000</v>
      </c>
      <c r="AG11" s="334"/>
      <c r="AH11" s="334"/>
      <c r="AI11" s="334"/>
      <c r="AJ11" s="334"/>
      <c r="AK11" s="334"/>
      <c r="AL11" s="334"/>
      <c r="AM11" s="336"/>
      <c r="AN11" s="333"/>
      <c r="AO11" s="333"/>
      <c r="AP11" s="337" t="s">
        <v>171</v>
      </c>
      <c r="AQ11" s="262"/>
      <c r="AR11" s="334"/>
      <c r="AS11" s="334"/>
      <c r="AT11" s="334"/>
      <c r="AU11" s="334"/>
      <c r="AV11" s="333"/>
      <c r="AW11" s="333"/>
      <c r="AX11" s="337" t="s">
        <v>171</v>
      </c>
      <c r="AY11" s="145">
        <v>227422</v>
      </c>
      <c r="AZ11" s="334"/>
      <c r="BA11" s="334"/>
      <c r="BB11" s="334"/>
      <c r="BC11" s="334"/>
      <c r="BD11" s="333"/>
      <c r="BE11" s="333"/>
      <c r="BF11" s="337" t="s">
        <v>171</v>
      </c>
      <c r="BG11" s="149"/>
      <c r="BH11" s="334"/>
      <c r="BI11" s="334"/>
      <c r="BJ11" s="334"/>
      <c r="BK11" s="334"/>
      <c r="BL11" s="333"/>
      <c r="BM11" s="333"/>
      <c r="BN11" s="333" t="s">
        <v>184</v>
      </c>
      <c r="BO11" s="147"/>
      <c r="BP11" s="334"/>
      <c r="BQ11" s="334"/>
      <c r="BR11" s="334"/>
      <c r="BS11" s="334"/>
      <c r="BT11" s="333"/>
      <c r="BU11" s="333"/>
      <c r="BV11" s="145"/>
      <c r="BW11" s="334"/>
      <c r="BX11" s="334"/>
      <c r="BY11" s="338"/>
      <c r="BZ11" s="333"/>
      <c r="CA11" s="333" t="s">
        <v>184</v>
      </c>
      <c r="CB11" s="145"/>
      <c r="CC11" s="334"/>
      <c r="CD11" s="334"/>
      <c r="CE11" s="334"/>
      <c r="CF11" s="334"/>
      <c r="CG11" s="334"/>
      <c r="CH11" s="334"/>
      <c r="CI11" s="333"/>
      <c r="CJ11" s="333"/>
      <c r="CK11" s="333" t="s">
        <v>186</v>
      </c>
      <c r="CL11" s="145"/>
      <c r="CM11" s="333"/>
      <c r="CN11" s="333"/>
      <c r="CO11" s="334"/>
      <c r="CP11" s="339"/>
      <c r="CQ11" s="334"/>
      <c r="CR11" s="334"/>
      <c r="CS11" s="334"/>
      <c r="CT11" s="144"/>
      <c r="CU11" s="334"/>
      <c r="CV11" s="334"/>
      <c r="CW11" s="334"/>
      <c r="CX11" s="334"/>
      <c r="CY11" s="333"/>
      <c r="CZ11" s="340" t="s">
        <v>209</v>
      </c>
      <c r="DA11" s="333"/>
      <c r="DB11" s="334"/>
      <c r="DC11" s="143">
        <v>20000</v>
      </c>
      <c r="DD11" s="334"/>
      <c r="DE11" s="334"/>
      <c r="DF11" s="334"/>
      <c r="DG11" s="334"/>
      <c r="DH11" s="340"/>
      <c r="DI11" s="335"/>
      <c r="DJ11" s="340"/>
      <c r="DK11" s="142"/>
      <c r="DL11" s="41"/>
      <c r="DM11" s="55"/>
      <c r="DN11" s="41"/>
      <c r="DO11" s="36"/>
      <c r="DP11" s="300">
        <v>357422</v>
      </c>
    </row>
    <row r="12" spans="1:120" s="37" customFormat="1" ht="78.75" customHeight="1">
      <c r="A12" s="313">
        <v>3</v>
      </c>
      <c r="B12" s="313" t="s">
        <v>175</v>
      </c>
      <c r="C12" s="314" t="s">
        <v>188</v>
      </c>
      <c r="D12" s="313">
        <v>215</v>
      </c>
      <c r="E12" s="313"/>
      <c r="F12" s="313">
        <v>2</v>
      </c>
      <c r="G12" s="315">
        <v>8.01</v>
      </c>
      <c r="H12" s="315">
        <v>8.17</v>
      </c>
      <c r="I12" s="316">
        <v>968128.35</v>
      </c>
      <c r="J12" s="317">
        <v>-862319.58</v>
      </c>
      <c r="K12" s="318"/>
      <c r="L12" s="318"/>
      <c r="M12" s="318"/>
      <c r="N12" s="319"/>
      <c r="O12" s="150"/>
      <c r="P12" s="319"/>
      <c r="Q12" s="319"/>
      <c r="R12" s="319"/>
      <c r="S12" s="319"/>
      <c r="T12" s="319"/>
      <c r="U12" s="319"/>
      <c r="V12" s="319"/>
      <c r="W12" s="319"/>
      <c r="X12" s="319"/>
      <c r="Y12" s="320"/>
      <c r="Z12" s="318"/>
      <c r="AA12" s="151"/>
      <c r="AB12" s="318" t="s">
        <v>46</v>
      </c>
      <c r="AC12" s="318"/>
      <c r="AD12" s="321" t="s">
        <v>28</v>
      </c>
      <c r="AE12" s="320"/>
      <c r="AF12" s="148">
        <v>280653</v>
      </c>
      <c r="AG12" s="319"/>
      <c r="AH12" s="319"/>
      <c r="AI12" s="319"/>
      <c r="AJ12" s="319"/>
      <c r="AK12" s="319"/>
      <c r="AL12" s="319"/>
      <c r="AM12" s="322"/>
      <c r="AN12" s="318"/>
      <c r="AO12" s="318"/>
      <c r="AP12" s="323" t="s">
        <v>171</v>
      </c>
      <c r="AQ12" s="262"/>
      <c r="AR12" s="319"/>
      <c r="AS12" s="319"/>
      <c r="AT12" s="319"/>
      <c r="AU12" s="319"/>
      <c r="AV12" s="318"/>
      <c r="AW12" s="318"/>
      <c r="AX12" s="323" t="s">
        <v>171</v>
      </c>
      <c r="AY12" s="145"/>
      <c r="AZ12" s="319"/>
      <c r="BA12" s="319"/>
      <c r="BB12" s="319"/>
      <c r="BC12" s="319"/>
      <c r="BD12" s="318"/>
      <c r="BE12" s="318"/>
      <c r="BF12" s="323" t="s">
        <v>171</v>
      </c>
      <c r="BG12" s="149"/>
      <c r="BH12" s="319"/>
      <c r="BI12" s="319"/>
      <c r="BJ12" s="319"/>
      <c r="BK12" s="319"/>
      <c r="BL12" s="318"/>
      <c r="BM12" s="318"/>
      <c r="BN12" s="318" t="s">
        <v>184</v>
      </c>
      <c r="BO12" s="147"/>
      <c r="BP12" s="319"/>
      <c r="BQ12" s="319"/>
      <c r="BR12" s="319"/>
      <c r="BS12" s="319"/>
      <c r="BT12" s="318"/>
      <c r="BU12" s="318"/>
      <c r="BV12" s="145"/>
      <c r="BW12" s="319"/>
      <c r="BX12" s="319"/>
      <c r="BY12" s="324"/>
      <c r="BZ12" s="318"/>
      <c r="CA12" s="318" t="s">
        <v>184</v>
      </c>
      <c r="CB12" s="145"/>
      <c r="CC12" s="319"/>
      <c r="CD12" s="319"/>
      <c r="CE12" s="319"/>
      <c r="CF12" s="319"/>
      <c r="CG12" s="319"/>
      <c r="CH12" s="319"/>
      <c r="CI12" s="318"/>
      <c r="CJ12" s="318"/>
      <c r="CK12" s="318"/>
      <c r="CL12" s="145"/>
      <c r="CM12" s="318"/>
      <c r="CN12" s="318"/>
      <c r="CO12" s="319"/>
      <c r="CP12" s="325"/>
      <c r="CQ12" s="319"/>
      <c r="CR12" s="319"/>
      <c r="CS12" s="319"/>
      <c r="CT12" s="144"/>
      <c r="CU12" s="319"/>
      <c r="CV12" s="319"/>
      <c r="CW12" s="319"/>
      <c r="CX12" s="319"/>
      <c r="CY12" s="318"/>
      <c r="CZ12" s="318"/>
      <c r="DA12" s="318"/>
      <c r="DB12" s="319"/>
      <c r="DC12" s="143"/>
      <c r="DD12" s="319"/>
      <c r="DE12" s="319"/>
      <c r="DF12" s="319"/>
      <c r="DG12" s="319"/>
      <c r="DH12" s="326"/>
      <c r="DI12" s="320"/>
      <c r="DJ12" s="326"/>
      <c r="DK12" s="142"/>
      <c r="DL12" s="41"/>
      <c r="DM12" s="55"/>
      <c r="DN12" s="41"/>
      <c r="DO12" s="36"/>
      <c r="DP12" s="300">
        <v>280653</v>
      </c>
    </row>
    <row r="13" spans="1:120" s="211" customFormat="1" ht="66.75" customHeight="1">
      <c r="A13" s="198">
        <v>4</v>
      </c>
      <c r="B13" s="198" t="s">
        <v>32</v>
      </c>
      <c r="C13" s="198" t="s">
        <v>195</v>
      </c>
      <c r="D13" s="198">
        <v>205</v>
      </c>
      <c r="E13" s="198"/>
      <c r="F13" s="198">
        <v>5</v>
      </c>
      <c r="G13" s="199">
        <v>6.48</v>
      </c>
      <c r="H13" s="199">
        <v>6.61</v>
      </c>
      <c r="I13" s="200">
        <v>249867.15</v>
      </c>
      <c r="J13" s="382">
        <v>-122279.32</v>
      </c>
      <c r="K13" s="201"/>
      <c r="L13" s="201" t="s">
        <v>185</v>
      </c>
      <c r="M13" s="202"/>
      <c r="N13" s="202" t="s">
        <v>160</v>
      </c>
      <c r="O13" s="150">
        <v>229635</v>
      </c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141"/>
      <c r="AB13" s="202" t="s">
        <v>158</v>
      </c>
      <c r="AC13" s="202"/>
      <c r="AD13" s="204" t="s">
        <v>189</v>
      </c>
      <c r="AE13" s="203" t="s">
        <v>190</v>
      </c>
      <c r="AF13" s="148">
        <v>147070</v>
      </c>
      <c r="AG13" s="203"/>
      <c r="AH13" s="203"/>
      <c r="AI13" s="203"/>
      <c r="AJ13" s="203"/>
      <c r="AK13" s="203"/>
      <c r="AL13" s="203"/>
      <c r="AM13" s="205"/>
      <c r="AN13" s="202" t="s">
        <v>156</v>
      </c>
      <c r="AO13" s="206"/>
      <c r="AP13" s="207" t="s">
        <v>171</v>
      </c>
      <c r="AQ13" s="261"/>
      <c r="AR13" s="203"/>
      <c r="AS13" s="203"/>
      <c r="AT13" s="203"/>
      <c r="AU13" s="203"/>
      <c r="AV13" s="202"/>
      <c r="AW13" s="202"/>
      <c r="AX13" s="203"/>
      <c r="AY13" s="149"/>
      <c r="AZ13" s="203"/>
      <c r="BA13" s="203"/>
      <c r="BB13" s="203"/>
      <c r="BC13" s="203"/>
      <c r="BD13" s="202" t="s">
        <v>156</v>
      </c>
      <c r="BE13" s="202">
        <v>15</v>
      </c>
      <c r="BF13" s="208" t="s">
        <v>171</v>
      </c>
      <c r="BG13" s="149"/>
      <c r="BH13" s="203"/>
      <c r="BI13" s="203"/>
      <c r="BJ13" s="203"/>
      <c r="BK13" s="203"/>
      <c r="BL13" s="201"/>
      <c r="BM13" s="202"/>
      <c r="BN13" s="208"/>
      <c r="BO13" s="147"/>
      <c r="BP13" s="203"/>
      <c r="BQ13" s="203"/>
      <c r="BR13" s="203"/>
      <c r="BS13" s="203"/>
      <c r="BT13" s="202"/>
      <c r="BU13" s="201" t="s">
        <v>203</v>
      </c>
      <c r="BV13" s="148"/>
      <c r="BW13" s="203"/>
      <c r="BX13" s="203"/>
      <c r="BY13" s="209"/>
      <c r="BZ13" s="202"/>
      <c r="CA13" s="202"/>
      <c r="CB13" s="145"/>
      <c r="CC13" s="203"/>
      <c r="CD13" s="203"/>
      <c r="CE13" s="203"/>
      <c r="CF13" s="203"/>
      <c r="CG13" s="203"/>
      <c r="CH13" s="203"/>
      <c r="CI13" s="202"/>
      <c r="CJ13" s="202"/>
      <c r="CK13" s="202"/>
      <c r="CL13" s="145"/>
      <c r="CM13" s="202"/>
      <c r="CN13" s="202"/>
      <c r="CO13" s="203"/>
      <c r="CP13" s="210"/>
      <c r="CQ13" s="203"/>
      <c r="CR13" s="203"/>
      <c r="CS13" s="203"/>
      <c r="CT13" s="144"/>
      <c r="CU13" s="203"/>
      <c r="CV13" s="203"/>
      <c r="CW13" s="203"/>
      <c r="CX13" s="203"/>
      <c r="CY13" s="202"/>
      <c r="CZ13" s="201"/>
      <c r="DA13" s="202"/>
      <c r="DB13" s="208"/>
      <c r="DC13" s="143"/>
      <c r="DD13" s="203"/>
      <c r="DE13" s="203"/>
      <c r="DF13" s="203"/>
      <c r="DG13" s="203"/>
      <c r="DH13" s="201"/>
      <c r="DI13" s="201"/>
      <c r="DJ13" s="201"/>
      <c r="DK13" s="142"/>
      <c r="DL13" s="141"/>
      <c r="DM13" s="280"/>
      <c r="DN13" s="141"/>
      <c r="DO13" s="168"/>
      <c r="DP13" s="292">
        <v>147070</v>
      </c>
    </row>
    <row r="14" spans="1:120" s="185" customFormat="1" ht="88.5" customHeight="1">
      <c r="A14" s="169">
        <v>5</v>
      </c>
      <c r="B14" s="169" t="s">
        <v>159</v>
      </c>
      <c r="C14" s="169" t="s">
        <v>183</v>
      </c>
      <c r="D14" s="170">
        <v>39</v>
      </c>
      <c r="E14" s="170"/>
      <c r="F14" s="170">
        <v>2</v>
      </c>
      <c r="G14" s="171">
        <v>8.01</v>
      </c>
      <c r="H14" s="172">
        <v>8.17</v>
      </c>
      <c r="I14" s="173">
        <v>784491.82</v>
      </c>
      <c r="J14" s="174">
        <v>-928536.78</v>
      </c>
      <c r="K14" s="175" t="s">
        <v>34</v>
      </c>
      <c r="L14" s="181"/>
      <c r="M14" s="175"/>
      <c r="N14" s="176"/>
      <c r="O14" s="150"/>
      <c r="P14" s="176"/>
      <c r="Q14" s="176"/>
      <c r="R14" s="176"/>
      <c r="S14" s="177"/>
      <c r="T14" s="176"/>
      <c r="U14" s="176"/>
      <c r="V14" s="176"/>
      <c r="W14" s="176"/>
      <c r="X14" s="285"/>
      <c r="Y14" s="285"/>
      <c r="Z14" s="285"/>
      <c r="AA14" s="287"/>
      <c r="AB14" s="178"/>
      <c r="AC14" s="175"/>
      <c r="AD14" s="177"/>
      <c r="AE14" s="176"/>
      <c r="AF14" s="148"/>
      <c r="AG14" s="176"/>
      <c r="AH14" s="176"/>
      <c r="AI14" s="176"/>
      <c r="AJ14" s="176"/>
      <c r="AK14" s="176"/>
      <c r="AL14" s="176"/>
      <c r="AM14" s="179"/>
      <c r="AN14" s="175" t="s">
        <v>156</v>
      </c>
      <c r="AO14" s="180"/>
      <c r="AP14" s="284" t="s">
        <v>171</v>
      </c>
      <c r="AQ14" s="148"/>
      <c r="AR14" s="176"/>
      <c r="AS14" s="176"/>
      <c r="AT14" s="176"/>
      <c r="AU14" s="176"/>
      <c r="AV14" s="181" t="s">
        <v>34</v>
      </c>
      <c r="AW14" s="175"/>
      <c r="AX14" s="284" t="s">
        <v>171</v>
      </c>
      <c r="AY14" s="149"/>
      <c r="AZ14" s="176"/>
      <c r="BA14" s="176"/>
      <c r="BB14" s="176"/>
      <c r="BC14" s="176"/>
      <c r="BD14" s="175" t="s">
        <v>34</v>
      </c>
      <c r="BE14" s="175"/>
      <c r="BF14" s="184" t="s">
        <v>178</v>
      </c>
      <c r="BG14" s="149"/>
      <c r="BH14" s="176"/>
      <c r="BI14" s="176"/>
      <c r="BJ14" s="176"/>
      <c r="BK14" s="176"/>
      <c r="BL14" s="181" t="s">
        <v>156</v>
      </c>
      <c r="BM14" s="175">
        <v>30</v>
      </c>
      <c r="BN14" s="284" t="s">
        <v>171</v>
      </c>
      <c r="BO14" s="147"/>
      <c r="BP14" s="176"/>
      <c r="BQ14" s="176"/>
      <c r="BR14" s="176"/>
      <c r="BS14" s="176"/>
      <c r="BT14" s="181" t="s">
        <v>173</v>
      </c>
      <c r="BU14" s="175" t="s">
        <v>172</v>
      </c>
      <c r="BV14" s="273"/>
      <c r="BW14" s="176"/>
      <c r="BX14" s="176"/>
      <c r="BY14" s="182"/>
      <c r="BZ14" s="181"/>
      <c r="CA14" s="181"/>
      <c r="CB14" s="145"/>
      <c r="CC14" s="176"/>
      <c r="CD14" s="176"/>
      <c r="CE14" s="176"/>
      <c r="CF14" s="176"/>
      <c r="CG14" s="176"/>
      <c r="CH14" s="176"/>
      <c r="CI14" s="181"/>
      <c r="CJ14" s="175"/>
      <c r="CK14" s="181"/>
      <c r="CL14" s="145"/>
      <c r="CM14" s="175"/>
      <c r="CN14" s="175"/>
      <c r="CO14" s="176"/>
      <c r="CP14" s="183"/>
      <c r="CQ14" s="176"/>
      <c r="CR14" s="176"/>
      <c r="CS14" s="176"/>
      <c r="CT14" s="144"/>
      <c r="CU14" s="176"/>
      <c r="CV14" s="176"/>
      <c r="CW14" s="176"/>
      <c r="CX14" s="176"/>
      <c r="CY14" s="175"/>
      <c r="CZ14" s="181"/>
      <c r="DA14" s="175"/>
      <c r="DB14" s="184"/>
      <c r="DC14" s="143"/>
      <c r="DD14" s="176"/>
      <c r="DE14" s="176"/>
      <c r="DF14" s="176"/>
      <c r="DG14" s="176"/>
      <c r="DH14" s="181"/>
      <c r="DI14" s="181"/>
      <c r="DJ14" s="181"/>
      <c r="DK14" s="142"/>
      <c r="DL14" s="141"/>
      <c r="DM14" s="280"/>
      <c r="DN14" s="141"/>
      <c r="DO14" s="168"/>
      <c r="DP14" s="293">
        <v>0</v>
      </c>
    </row>
    <row r="15" spans="1:120" s="222" customFormat="1" ht="15.75" customHeight="1" hidden="1">
      <c r="A15" s="471"/>
      <c r="B15" s="471"/>
      <c r="C15" s="471"/>
      <c r="D15" s="471"/>
      <c r="E15" s="471"/>
      <c r="F15" s="471"/>
      <c r="G15" s="519"/>
      <c r="H15" s="519"/>
      <c r="I15" s="501"/>
      <c r="J15" s="517"/>
      <c r="K15" s="212"/>
      <c r="L15" s="212"/>
      <c r="M15" s="212"/>
      <c r="N15" s="213"/>
      <c r="O15" s="150"/>
      <c r="P15" s="223"/>
      <c r="Q15" s="223"/>
      <c r="R15" s="223"/>
      <c r="S15" s="224"/>
      <c r="T15" s="223"/>
      <c r="U15" s="223"/>
      <c r="V15" s="223"/>
      <c r="W15" s="213"/>
      <c r="X15" s="213"/>
      <c r="Y15" s="213"/>
      <c r="Z15" s="213"/>
      <c r="AA15" s="141"/>
      <c r="AB15" s="212"/>
      <c r="AC15" s="212"/>
      <c r="AD15" s="224"/>
      <c r="AE15" s="223"/>
      <c r="AF15" s="150"/>
      <c r="AG15" s="223"/>
      <c r="AH15" s="223"/>
      <c r="AI15" s="223"/>
      <c r="AJ15" s="223"/>
      <c r="AK15" s="223"/>
      <c r="AL15" s="223"/>
      <c r="AM15" s="220"/>
      <c r="AN15" s="212"/>
      <c r="AO15" s="212"/>
      <c r="AP15" s="223"/>
      <c r="AQ15" s="262"/>
      <c r="AR15" s="223"/>
      <c r="AS15" s="223"/>
      <c r="AT15" s="223"/>
      <c r="AU15" s="223"/>
      <c r="AV15" s="212"/>
      <c r="AW15" s="212"/>
      <c r="AX15" s="223"/>
      <c r="AY15" s="142"/>
      <c r="AZ15" s="223"/>
      <c r="BA15" s="223"/>
      <c r="BB15" s="223"/>
      <c r="BC15" s="223"/>
      <c r="BD15" s="212" t="s">
        <v>35</v>
      </c>
      <c r="BE15" s="212">
        <v>30</v>
      </c>
      <c r="BF15" s="223"/>
      <c r="BG15" s="268" t="e">
        <f>#REF!</f>
        <v>#REF!</v>
      </c>
      <c r="BH15" s="223"/>
      <c r="BI15" s="223"/>
      <c r="BJ15" s="223"/>
      <c r="BK15" s="223"/>
      <c r="BL15" s="212"/>
      <c r="BM15" s="212"/>
      <c r="BN15" s="223"/>
      <c r="BO15" s="271"/>
      <c r="BP15" s="223"/>
      <c r="BQ15" s="223"/>
      <c r="BR15" s="223"/>
      <c r="BS15" s="223"/>
      <c r="BT15" s="212"/>
      <c r="BU15" s="212"/>
      <c r="BV15" s="145"/>
      <c r="BW15" s="223"/>
      <c r="BX15" s="223"/>
      <c r="BY15" s="225"/>
      <c r="BZ15" s="212"/>
      <c r="CA15" s="212"/>
      <c r="CB15" s="145"/>
      <c r="CC15" s="223"/>
      <c r="CD15" s="223"/>
      <c r="CE15" s="223"/>
      <c r="CF15" s="223"/>
      <c r="CG15" s="223"/>
      <c r="CH15" s="223"/>
      <c r="CI15" s="212"/>
      <c r="CJ15" s="212"/>
      <c r="CK15" s="212"/>
      <c r="CL15" s="145"/>
      <c r="CM15" s="212"/>
      <c r="CN15" s="212"/>
      <c r="CO15" s="223"/>
      <c r="CP15" s="220"/>
      <c r="CQ15" s="223"/>
      <c r="CR15" s="223"/>
      <c r="CS15" s="223"/>
      <c r="CT15" s="256"/>
      <c r="CU15" s="223"/>
      <c r="CV15" s="223"/>
      <c r="CW15" s="223"/>
      <c r="CX15" s="223"/>
      <c r="CY15" s="212"/>
      <c r="CZ15" s="212"/>
      <c r="DA15" s="212"/>
      <c r="DB15" s="223"/>
      <c r="DC15" s="143"/>
      <c r="DD15" s="223"/>
      <c r="DE15" s="223"/>
      <c r="DF15" s="223"/>
      <c r="DG15" s="223"/>
      <c r="DH15" s="218"/>
      <c r="DI15" s="226"/>
      <c r="DJ15" s="218"/>
      <c r="DK15" s="142"/>
      <c r="DL15" s="277"/>
      <c r="DM15" s="280"/>
      <c r="DN15" s="277"/>
      <c r="DO15" s="168"/>
      <c r="DP15" s="521"/>
    </row>
    <row r="16" spans="1:120" s="222" customFormat="1" ht="15.75" customHeight="1" hidden="1">
      <c r="A16" s="471"/>
      <c r="B16" s="471"/>
      <c r="C16" s="471"/>
      <c r="D16" s="471"/>
      <c r="E16" s="471"/>
      <c r="F16" s="471"/>
      <c r="G16" s="519"/>
      <c r="H16" s="519"/>
      <c r="I16" s="501"/>
      <c r="J16" s="517"/>
      <c r="K16" s="212"/>
      <c r="L16" s="212"/>
      <c r="M16" s="212"/>
      <c r="N16" s="213"/>
      <c r="O16" s="150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141"/>
      <c r="AB16" s="212"/>
      <c r="AC16" s="212"/>
      <c r="AD16" s="214"/>
      <c r="AE16" s="213"/>
      <c r="AF16" s="150"/>
      <c r="AG16" s="213"/>
      <c r="AH16" s="213"/>
      <c r="AI16" s="213"/>
      <c r="AJ16" s="213"/>
      <c r="AK16" s="213"/>
      <c r="AL16" s="213"/>
      <c r="AM16" s="216"/>
      <c r="AN16" s="212"/>
      <c r="AO16" s="212"/>
      <c r="AP16" s="213"/>
      <c r="AQ16" s="262"/>
      <c r="AR16" s="213"/>
      <c r="AS16" s="213"/>
      <c r="AT16" s="213"/>
      <c r="AU16" s="213"/>
      <c r="AV16" s="212"/>
      <c r="AW16" s="212"/>
      <c r="AX16" s="213"/>
      <c r="AY16" s="142"/>
      <c r="AZ16" s="213"/>
      <c r="BA16" s="213"/>
      <c r="BB16" s="213"/>
      <c r="BC16" s="213"/>
      <c r="BD16" s="212" t="s">
        <v>40</v>
      </c>
      <c r="BE16" s="212">
        <v>50</v>
      </c>
      <c r="BF16" s="213"/>
      <c r="BG16" s="268" t="e">
        <f>#REF!</f>
        <v>#REF!</v>
      </c>
      <c r="BH16" s="213"/>
      <c r="BI16" s="213"/>
      <c r="BJ16" s="213"/>
      <c r="BK16" s="213"/>
      <c r="BL16" s="212"/>
      <c r="BM16" s="212"/>
      <c r="BN16" s="213"/>
      <c r="BO16" s="146"/>
      <c r="BP16" s="213"/>
      <c r="BQ16" s="213"/>
      <c r="BR16" s="213"/>
      <c r="BS16" s="213"/>
      <c r="BT16" s="212"/>
      <c r="BU16" s="212"/>
      <c r="BV16" s="145"/>
      <c r="BW16" s="213"/>
      <c r="BX16" s="213"/>
      <c r="BY16" s="219"/>
      <c r="BZ16" s="212"/>
      <c r="CA16" s="212"/>
      <c r="CB16" s="145"/>
      <c r="CC16" s="213"/>
      <c r="CD16" s="213"/>
      <c r="CE16" s="213"/>
      <c r="CF16" s="213"/>
      <c r="CG16" s="213"/>
      <c r="CH16" s="213"/>
      <c r="CI16" s="212"/>
      <c r="CJ16" s="212"/>
      <c r="CK16" s="212"/>
      <c r="CL16" s="145"/>
      <c r="CM16" s="212"/>
      <c r="CN16" s="212"/>
      <c r="CO16" s="213"/>
      <c r="CP16" s="220"/>
      <c r="CQ16" s="213"/>
      <c r="CR16" s="213"/>
      <c r="CS16" s="213"/>
      <c r="CT16" s="144"/>
      <c r="CU16" s="213"/>
      <c r="CV16" s="213"/>
      <c r="CW16" s="213"/>
      <c r="CX16" s="213"/>
      <c r="CY16" s="212"/>
      <c r="CZ16" s="212"/>
      <c r="DA16" s="212"/>
      <c r="DB16" s="213"/>
      <c r="DC16" s="143"/>
      <c r="DD16" s="213"/>
      <c r="DE16" s="213"/>
      <c r="DF16" s="213"/>
      <c r="DG16" s="213"/>
      <c r="DH16" s="218"/>
      <c r="DI16" s="221"/>
      <c r="DJ16" s="218"/>
      <c r="DK16" s="142"/>
      <c r="DL16" s="141"/>
      <c r="DM16" s="280"/>
      <c r="DN16" s="141"/>
      <c r="DO16" s="168"/>
      <c r="DP16" s="521"/>
    </row>
    <row r="17" spans="1:120" s="222" customFormat="1" ht="15.75" customHeight="1" hidden="1">
      <c r="A17" s="471"/>
      <c r="B17" s="471"/>
      <c r="C17" s="471"/>
      <c r="D17" s="471"/>
      <c r="E17" s="471"/>
      <c r="F17" s="471"/>
      <c r="G17" s="519"/>
      <c r="H17" s="519"/>
      <c r="I17" s="501"/>
      <c r="J17" s="517"/>
      <c r="K17" s="212"/>
      <c r="L17" s="212"/>
      <c r="M17" s="212"/>
      <c r="N17" s="213"/>
      <c r="O17" s="150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141"/>
      <c r="AB17" s="212"/>
      <c r="AC17" s="212"/>
      <c r="AD17" s="214"/>
      <c r="AE17" s="213"/>
      <c r="AF17" s="150"/>
      <c r="AG17" s="213"/>
      <c r="AH17" s="213"/>
      <c r="AI17" s="213"/>
      <c r="AJ17" s="213"/>
      <c r="AK17" s="213"/>
      <c r="AL17" s="213"/>
      <c r="AM17" s="216"/>
      <c r="AN17" s="212"/>
      <c r="AO17" s="212"/>
      <c r="AP17" s="213"/>
      <c r="AQ17" s="262"/>
      <c r="AR17" s="213"/>
      <c r="AS17" s="213"/>
      <c r="AT17" s="213"/>
      <c r="AU17" s="213"/>
      <c r="AV17" s="212"/>
      <c r="AW17" s="212"/>
      <c r="AX17" s="213"/>
      <c r="AY17" s="142"/>
      <c r="AZ17" s="213"/>
      <c r="BA17" s="213"/>
      <c r="BB17" s="213"/>
      <c r="BC17" s="213"/>
      <c r="BD17" s="212" t="s">
        <v>45</v>
      </c>
      <c r="BE17" s="212">
        <v>50</v>
      </c>
      <c r="BF17" s="213"/>
      <c r="BG17" s="268" t="e">
        <f>#REF!</f>
        <v>#REF!</v>
      </c>
      <c r="BH17" s="213"/>
      <c r="BI17" s="213"/>
      <c r="BJ17" s="213"/>
      <c r="BK17" s="213"/>
      <c r="BL17" s="212"/>
      <c r="BM17" s="212"/>
      <c r="BN17" s="213"/>
      <c r="BO17" s="146"/>
      <c r="BP17" s="213"/>
      <c r="BQ17" s="213"/>
      <c r="BR17" s="213"/>
      <c r="BS17" s="213"/>
      <c r="BT17" s="212"/>
      <c r="BU17" s="212"/>
      <c r="BV17" s="145"/>
      <c r="BW17" s="213"/>
      <c r="BX17" s="213"/>
      <c r="BY17" s="219"/>
      <c r="BZ17" s="212"/>
      <c r="CA17" s="212"/>
      <c r="CB17" s="145"/>
      <c r="CC17" s="213"/>
      <c r="CD17" s="213"/>
      <c r="CE17" s="213"/>
      <c r="CF17" s="213"/>
      <c r="CG17" s="213"/>
      <c r="CH17" s="213"/>
      <c r="CI17" s="212"/>
      <c r="CJ17" s="212"/>
      <c r="CK17" s="212"/>
      <c r="CL17" s="145"/>
      <c r="CM17" s="212"/>
      <c r="CN17" s="212"/>
      <c r="CO17" s="213"/>
      <c r="CP17" s="220"/>
      <c r="CQ17" s="213"/>
      <c r="CR17" s="213"/>
      <c r="CS17" s="213"/>
      <c r="CT17" s="144"/>
      <c r="CU17" s="213"/>
      <c r="CV17" s="213"/>
      <c r="CW17" s="213"/>
      <c r="CX17" s="213"/>
      <c r="CY17" s="212"/>
      <c r="CZ17" s="212"/>
      <c r="DA17" s="212"/>
      <c r="DB17" s="213"/>
      <c r="DC17" s="143"/>
      <c r="DD17" s="213"/>
      <c r="DE17" s="213"/>
      <c r="DF17" s="213"/>
      <c r="DG17" s="213"/>
      <c r="DH17" s="218"/>
      <c r="DI17" s="221"/>
      <c r="DJ17" s="218"/>
      <c r="DK17" s="142"/>
      <c r="DL17" s="141"/>
      <c r="DM17" s="280"/>
      <c r="DN17" s="141"/>
      <c r="DO17" s="168"/>
      <c r="DP17" s="521"/>
    </row>
    <row r="18" spans="1:120" s="222" customFormat="1" ht="15.75" customHeight="1" hidden="1">
      <c r="A18" s="471"/>
      <c r="B18" s="471"/>
      <c r="C18" s="471"/>
      <c r="D18" s="471"/>
      <c r="E18" s="471"/>
      <c r="F18" s="471"/>
      <c r="G18" s="519"/>
      <c r="H18" s="519"/>
      <c r="I18" s="501"/>
      <c r="J18" s="517"/>
      <c r="K18" s="212"/>
      <c r="L18" s="212"/>
      <c r="M18" s="212"/>
      <c r="N18" s="213"/>
      <c r="O18" s="150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141"/>
      <c r="AB18" s="212"/>
      <c r="AC18" s="212"/>
      <c r="AD18" s="214"/>
      <c r="AE18" s="213"/>
      <c r="AF18" s="150"/>
      <c r="AG18" s="213"/>
      <c r="AH18" s="213"/>
      <c r="AI18" s="213"/>
      <c r="AJ18" s="213"/>
      <c r="AK18" s="213"/>
      <c r="AL18" s="213"/>
      <c r="AM18" s="216"/>
      <c r="AN18" s="212"/>
      <c r="AO18" s="212"/>
      <c r="AP18" s="213"/>
      <c r="AQ18" s="262"/>
      <c r="AR18" s="213"/>
      <c r="AS18" s="213"/>
      <c r="AT18" s="213"/>
      <c r="AU18" s="213"/>
      <c r="AV18" s="212"/>
      <c r="AW18" s="212"/>
      <c r="AX18" s="213"/>
      <c r="AY18" s="142"/>
      <c r="AZ18" s="213"/>
      <c r="BA18" s="213"/>
      <c r="BB18" s="213"/>
      <c r="BC18" s="213"/>
      <c r="BD18" s="212" t="s">
        <v>35</v>
      </c>
      <c r="BE18" s="212">
        <v>50</v>
      </c>
      <c r="BF18" s="213"/>
      <c r="BG18" s="268" t="e">
        <f>#REF!</f>
        <v>#REF!</v>
      </c>
      <c r="BH18" s="213"/>
      <c r="BI18" s="213"/>
      <c r="BJ18" s="213"/>
      <c r="BK18" s="213"/>
      <c r="BL18" s="212"/>
      <c r="BM18" s="212"/>
      <c r="BN18" s="213"/>
      <c r="BO18" s="146"/>
      <c r="BP18" s="213"/>
      <c r="BQ18" s="213"/>
      <c r="BR18" s="213"/>
      <c r="BS18" s="213"/>
      <c r="BT18" s="212"/>
      <c r="BU18" s="212"/>
      <c r="BV18" s="145"/>
      <c r="BW18" s="213"/>
      <c r="BX18" s="213"/>
      <c r="BY18" s="219"/>
      <c r="BZ18" s="212"/>
      <c r="CA18" s="212"/>
      <c r="CB18" s="145"/>
      <c r="CC18" s="213"/>
      <c r="CD18" s="213"/>
      <c r="CE18" s="213"/>
      <c r="CF18" s="213"/>
      <c r="CG18" s="213"/>
      <c r="CH18" s="213"/>
      <c r="CI18" s="212"/>
      <c r="CJ18" s="212"/>
      <c r="CK18" s="212"/>
      <c r="CL18" s="145"/>
      <c r="CM18" s="212"/>
      <c r="CN18" s="212"/>
      <c r="CO18" s="213"/>
      <c r="CP18" s="220"/>
      <c r="CQ18" s="213"/>
      <c r="CR18" s="213"/>
      <c r="CS18" s="213"/>
      <c r="CT18" s="144"/>
      <c r="CU18" s="213"/>
      <c r="CV18" s="213"/>
      <c r="CW18" s="213"/>
      <c r="CX18" s="213"/>
      <c r="CY18" s="212"/>
      <c r="CZ18" s="212"/>
      <c r="DA18" s="212"/>
      <c r="DB18" s="213"/>
      <c r="DC18" s="143"/>
      <c r="DD18" s="213"/>
      <c r="DE18" s="213"/>
      <c r="DF18" s="213"/>
      <c r="DG18" s="213"/>
      <c r="DH18" s="218"/>
      <c r="DI18" s="221"/>
      <c r="DJ18" s="218"/>
      <c r="DK18" s="142"/>
      <c r="DL18" s="141"/>
      <c r="DM18" s="280"/>
      <c r="DN18" s="141"/>
      <c r="DO18" s="168"/>
      <c r="DP18" s="521"/>
    </row>
    <row r="19" spans="1:120" s="222" customFormat="1" ht="15.75" customHeight="1" hidden="1">
      <c r="A19" s="471"/>
      <c r="B19" s="471"/>
      <c r="C19" s="471"/>
      <c r="D19" s="471"/>
      <c r="E19" s="471"/>
      <c r="F19" s="471"/>
      <c r="G19" s="519"/>
      <c r="H19" s="519"/>
      <c r="I19" s="501"/>
      <c r="J19" s="517"/>
      <c r="K19" s="212"/>
      <c r="L19" s="212"/>
      <c r="M19" s="212"/>
      <c r="N19" s="213"/>
      <c r="O19" s="150"/>
      <c r="P19" s="213"/>
      <c r="Q19" s="213"/>
      <c r="R19" s="213"/>
      <c r="S19" s="214"/>
      <c r="T19" s="213"/>
      <c r="U19" s="213"/>
      <c r="V19" s="213"/>
      <c r="W19" s="213"/>
      <c r="X19" s="213"/>
      <c r="Y19" s="213"/>
      <c r="Z19" s="213"/>
      <c r="AA19" s="141"/>
      <c r="AB19" s="212"/>
      <c r="AC19" s="212"/>
      <c r="AD19" s="214"/>
      <c r="AE19" s="213"/>
      <c r="AF19" s="150"/>
      <c r="AG19" s="213"/>
      <c r="AH19" s="213"/>
      <c r="AI19" s="213"/>
      <c r="AJ19" s="213"/>
      <c r="AK19" s="213"/>
      <c r="AL19" s="213"/>
      <c r="AM19" s="216"/>
      <c r="AN19" s="212"/>
      <c r="AO19" s="212"/>
      <c r="AP19" s="213"/>
      <c r="AQ19" s="262"/>
      <c r="AR19" s="213"/>
      <c r="AS19" s="213"/>
      <c r="AT19" s="213"/>
      <c r="AU19" s="213"/>
      <c r="AV19" s="212"/>
      <c r="AW19" s="212"/>
      <c r="AX19" s="213"/>
      <c r="AY19" s="142"/>
      <c r="AZ19" s="213"/>
      <c r="BA19" s="213"/>
      <c r="BB19" s="213"/>
      <c r="BC19" s="213"/>
      <c r="BD19" s="212"/>
      <c r="BE19" s="212"/>
      <c r="BF19" s="213"/>
      <c r="BG19" s="268"/>
      <c r="BH19" s="213"/>
      <c r="BI19" s="213"/>
      <c r="BJ19" s="213"/>
      <c r="BK19" s="213"/>
      <c r="BL19" s="212"/>
      <c r="BM19" s="212"/>
      <c r="BN19" s="213"/>
      <c r="BO19" s="146"/>
      <c r="BP19" s="213"/>
      <c r="BQ19" s="213"/>
      <c r="BR19" s="213"/>
      <c r="BS19" s="213"/>
      <c r="BT19" s="212"/>
      <c r="BU19" s="212"/>
      <c r="BV19" s="145"/>
      <c r="BW19" s="213"/>
      <c r="BX19" s="213"/>
      <c r="BY19" s="219"/>
      <c r="BZ19" s="212"/>
      <c r="CA19" s="212"/>
      <c r="CB19" s="145"/>
      <c r="CC19" s="213"/>
      <c r="CD19" s="213"/>
      <c r="CE19" s="213"/>
      <c r="CF19" s="213"/>
      <c r="CG19" s="213"/>
      <c r="CH19" s="213"/>
      <c r="CI19" s="212"/>
      <c r="CJ19" s="212"/>
      <c r="CK19" s="212"/>
      <c r="CL19" s="145"/>
      <c r="CM19" s="212"/>
      <c r="CN19" s="212"/>
      <c r="CO19" s="213"/>
      <c r="CP19" s="220"/>
      <c r="CQ19" s="213"/>
      <c r="CR19" s="213"/>
      <c r="CS19" s="213"/>
      <c r="CT19" s="144"/>
      <c r="CU19" s="213"/>
      <c r="CV19" s="213"/>
      <c r="CW19" s="213"/>
      <c r="CX19" s="213"/>
      <c r="CY19" s="212"/>
      <c r="CZ19" s="212"/>
      <c r="DA19" s="212"/>
      <c r="DB19" s="213"/>
      <c r="DC19" s="143"/>
      <c r="DD19" s="213"/>
      <c r="DE19" s="213"/>
      <c r="DF19" s="213"/>
      <c r="DG19" s="213"/>
      <c r="DH19" s="218" t="s">
        <v>35</v>
      </c>
      <c r="DI19" s="221" t="s">
        <v>47</v>
      </c>
      <c r="DJ19" s="218" t="s">
        <v>55</v>
      </c>
      <c r="DK19" s="142" t="e">
        <f>#REF!</f>
        <v>#REF!</v>
      </c>
      <c r="DL19" s="141"/>
      <c r="DM19" s="280"/>
      <c r="DN19" s="141"/>
      <c r="DO19" s="168"/>
      <c r="DP19" s="521"/>
    </row>
    <row r="20" spans="1:120" s="222" customFormat="1" ht="15.75" customHeight="1" hidden="1">
      <c r="A20" s="471"/>
      <c r="B20" s="471"/>
      <c r="C20" s="471"/>
      <c r="D20" s="471"/>
      <c r="E20" s="471"/>
      <c r="F20" s="471"/>
      <c r="G20" s="519"/>
      <c r="H20" s="519"/>
      <c r="I20" s="501"/>
      <c r="J20" s="517"/>
      <c r="K20" s="212"/>
      <c r="L20" s="212"/>
      <c r="M20" s="212"/>
      <c r="N20" s="213"/>
      <c r="O20" s="150"/>
      <c r="P20" s="213"/>
      <c r="Q20" s="213"/>
      <c r="R20" s="213"/>
      <c r="S20" s="214"/>
      <c r="T20" s="213"/>
      <c r="U20" s="213"/>
      <c r="V20" s="213"/>
      <c r="W20" s="213"/>
      <c r="X20" s="213"/>
      <c r="Y20" s="213"/>
      <c r="Z20" s="213"/>
      <c r="AA20" s="141"/>
      <c r="AB20" s="212" t="s">
        <v>35</v>
      </c>
      <c r="AC20" s="212">
        <v>15</v>
      </c>
      <c r="AD20" s="214"/>
      <c r="AE20" s="213"/>
      <c r="AF20" s="150">
        <v>13500</v>
      </c>
      <c r="AG20" s="213"/>
      <c r="AH20" s="213"/>
      <c r="AI20" s="213"/>
      <c r="AJ20" s="213"/>
      <c r="AK20" s="213"/>
      <c r="AL20" s="213"/>
      <c r="AM20" s="220"/>
      <c r="AN20" s="212" t="s">
        <v>45</v>
      </c>
      <c r="AO20" s="212">
        <v>20</v>
      </c>
      <c r="AP20" s="213"/>
      <c r="AQ20" s="262" t="e">
        <f>#REF!-AF20</f>
        <v>#REF!</v>
      </c>
      <c r="AR20" s="213"/>
      <c r="AS20" s="213"/>
      <c r="AT20" s="213"/>
      <c r="AU20" s="213"/>
      <c r="AV20" s="212"/>
      <c r="AW20" s="212"/>
      <c r="AX20" s="213"/>
      <c r="AY20" s="142"/>
      <c r="AZ20" s="213"/>
      <c r="BA20" s="213"/>
      <c r="BB20" s="213"/>
      <c r="BC20" s="213"/>
      <c r="BD20" s="212"/>
      <c r="BE20" s="212"/>
      <c r="BF20" s="213"/>
      <c r="BG20" s="268"/>
      <c r="BH20" s="213"/>
      <c r="BI20" s="213"/>
      <c r="BJ20" s="213"/>
      <c r="BK20" s="213"/>
      <c r="BL20" s="212"/>
      <c r="BM20" s="212"/>
      <c r="BN20" s="213"/>
      <c r="BO20" s="146"/>
      <c r="BP20" s="213"/>
      <c r="BQ20" s="213"/>
      <c r="BR20" s="213"/>
      <c r="BS20" s="213"/>
      <c r="BT20" s="212"/>
      <c r="BU20" s="212"/>
      <c r="BV20" s="145"/>
      <c r="BW20" s="213"/>
      <c r="BX20" s="213"/>
      <c r="BY20" s="219"/>
      <c r="BZ20" s="212"/>
      <c r="CA20" s="212"/>
      <c r="CB20" s="145"/>
      <c r="CC20" s="213"/>
      <c r="CD20" s="213"/>
      <c r="CE20" s="213"/>
      <c r="CF20" s="213"/>
      <c r="CG20" s="213"/>
      <c r="CH20" s="213"/>
      <c r="CI20" s="212"/>
      <c r="CJ20" s="212"/>
      <c r="CK20" s="212"/>
      <c r="CL20" s="145"/>
      <c r="CM20" s="212"/>
      <c r="CN20" s="212"/>
      <c r="CO20" s="213"/>
      <c r="CP20" s="220"/>
      <c r="CQ20" s="213"/>
      <c r="CR20" s="213"/>
      <c r="CS20" s="213"/>
      <c r="CT20" s="144"/>
      <c r="CU20" s="213"/>
      <c r="CV20" s="213"/>
      <c r="CW20" s="213"/>
      <c r="CX20" s="213"/>
      <c r="CY20" s="212"/>
      <c r="CZ20" s="212"/>
      <c r="DA20" s="212"/>
      <c r="DB20" s="213"/>
      <c r="DC20" s="143"/>
      <c r="DD20" s="213"/>
      <c r="DE20" s="213"/>
      <c r="DF20" s="213"/>
      <c r="DG20" s="213"/>
      <c r="DH20" s="218"/>
      <c r="DI20" s="221"/>
      <c r="DJ20" s="218"/>
      <c r="DK20" s="142"/>
      <c r="DL20" s="141"/>
      <c r="DM20" s="280"/>
      <c r="DN20" s="141"/>
      <c r="DO20" s="168"/>
      <c r="DP20" s="521"/>
    </row>
    <row r="21" spans="1:120" s="222" customFormat="1" ht="15.75" customHeight="1" hidden="1">
      <c r="A21" s="471"/>
      <c r="B21" s="471"/>
      <c r="C21" s="471"/>
      <c r="D21" s="471"/>
      <c r="E21" s="471"/>
      <c r="F21" s="471"/>
      <c r="G21" s="519"/>
      <c r="H21" s="519"/>
      <c r="I21" s="501"/>
      <c r="J21" s="517"/>
      <c r="K21" s="212"/>
      <c r="L21" s="212"/>
      <c r="M21" s="212"/>
      <c r="N21" s="213"/>
      <c r="O21" s="150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141"/>
      <c r="AB21" s="212"/>
      <c r="AC21" s="212"/>
      <c r="AD21" s="214"/>
      <c r="AE21" s="213"/>
      <c r="AF21" s="150"/>
      <c r="AG21" s="213"/>
      <c r="AH21" s="213"/>
      <c r="AI21" s="213"/>
      <c r="AJ21" s="213"/>
      <c r="AK21" s="213"/>
      <c r="AL21" s="213"/>
      <c r="AM21" s="216"/>
      <c r="AN21" s="212"/>
      <c r="AO21" s="212"/>
      <c r="AP21" s="213"/>
      <c r="AQ21" s="262"/>
      <c r="AR21" s="213"/>
      <c r="AS21" s="213"/>
      <c r="AT21" s="213"/>
      <c r="AU21" s="213"/>
      <c r="AV21" s="212"/>
      <c r="AW21" s="212"/>
      <c r="AX21" s="213"/>
      <c r="AY21" s="142"/>
      <c r="AZ21" s="213"/>
      <c r="BA21" s="213"/>
      <c r="BB21" s="213"/>
      <c r="BC21" s="213"/>
      <c r="BD21" s="212"/>
      <c r="BE21" s="212"/>
      <c r="BF21" s="213"/>
      <c r="BG21" s="268"/>
      <c r="BH21" s="213"/>
      <c r="BI21" s="213"/>
      <c r="BJ21" s="213"/>
      <c r="BK21" s="213"/>
      <c r="BL21" s="212"/>
      <c r="BM21" s="212"/>
      <c r="BN21" s="213"/>
      <c r="BO21" s="146"/>
      <c r="BP21" s="213"/>
      <c r="BQ21" s="213"/>
      <c r="BR21" s="213"/>
      <c r="BS21" s="213"/>
      <c r="BT21" s="212"/>
      <c r="BU21" s="212"/>
      <c r="BV21" s="145"/>
      <c r="BW21" s="213"/>
      <c r="BX21" s="213"/>
      <c r="BY21" s="219"/>
      <c r="BZ21" s="212"/>
      <c r="CA21" s="212"/>
      <c r="CB21" s="145"/>
      <c r="CC21" s="213"/>
      <c r="CD21" s="213"/>
      <c r="CE21" s="213"/>
      <c r="CF21" s="213"/>
      <c r="CG21" s="213"/>
      <c r="CH21" s="213"/>
      <c r="CI21" s="212"/>
      <c r="CJ21" s="212"/>
      <c r="CK21" s="212"/>
      <c r="CL21" s="145"/>
      <c r="CM21" s="212"/>
      <c r="CN21" s="212"/>
      <c r="CO21" s="213"/>
      <c r="CP21" s="220"/>
      <c r="CQ21" s="213"/>
      <c r="CR21" s="213"/>
      <c r="CS21" s="213"/>
      <c r="CT21" s="144"/>
      <c r="CU21" s="213"/>
      <c r="CV21" s="213"/>
      <c r="CW21" s="213"/>
      <c r="CX21" s="213"/>
      <c r="CY21" s="212"/>
      <c r="CZ21" s="212"/>
      <c r="DA21" s="212"/>
      <c r="DB21" s="213"/>
      <c r="DC21" s="143"/>
      <c r="DD21" s="213"/>
      <c r="DE21" s="213"/>
      <c r="DF21" s="213"/>
      <c r="DG21" s="213"/>
      <c r="DH21" s="218" t="s">
        <v>57</v>
      </c>
      <c r="DI21" s="221"/>
      <c r="DJ21" s="218"/>
      <c r="DK21" s="142" t="e">
        <f>#REF!</f>
        <v>#REF!</v>
      </c>
      <c r="DL21" s="141"/>
      <c r="DM21" s="280"/>
      <c r="DN21" s="141"/>
      <c r="DO21" s="168"/>
      <c r="DP21" s="521"/>
    </row>
    <row r="22" spans="1:120" s="222" customFormat="1" ht="15.75" customHeight="1" hidden="1">
      <c r="A22" s="471"/>
      <c r="B22" s="471"/>
      <c r="C22" s="471"/>
      <c r="D22" s="471"/>
      <c r="E22" s="471"/>
      <c r="F22" s="471"/>
      <c r="G22" s="519"/>
      <c r="H22" s="519"/>
      <c r="I22" s="501"/>
      <c r="J22" s="517"/>
      <c r="K22" s="212"/>
      <c r="L22" s="212"/>
      <c r="M22" s="212"/>
      <c r="N22" s="213"/>
      <c r="O22" s="150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141"/>
      <c r="AB22" s="212"/>
      <c r="AC22" s="212"/>
      <c r="AD22" s="214"/>
      <c r="AE22" s="213"/>
      <c r="AF22" s="150"/>
      <c r="AG22" s="213"/>
      <c r="AH22" s="213"/>
      <c r="AI22" s="213"/>
      <c r="AJ22" s="213"/>
      <c r="AK22" s="213"/>
      <c r="AL22" s="213"/>
      <c r="AM22" s="216"/>
      <c r="AN22" s="212"/>
      <c r="AO22" s="212"/>
      <c r="AP22" s="213"/>
      <c r="AQ22" s="262"/>
      <c r="AR22" s="213"/>
      <c r="AS22" s="213"/>
      <c r="AT22" s="213"/>
      <c r="AU22" s="213"/>
      <c r="AV22" s="212"/>
      <c r="AW22" s="212"/>
      <c r="AX22" s="213"/>
      <c r="AY22" s="142"/>
      <c r="AZ22" s="213"/>
      <c r="BA22" s="213"/>
      <c r="BB22" s="213"/>
      <c r="BC22" s="213"/>
      <c r="BD22" s="212"/>
      <c r="BE22" s="212"/>
      <c r="BF22" s="213"/>
      <c r="BG22" s="268"/>
      <c r="BH22" s="213"/>
      <c r="BI22" s="213"/>
      <c r="BJ22" s="213"/>
      <c r="BK22" s="213"/>
      <c r="BL22" s="212"/>
      <c r="BM22" s="212"/>
      <c r="BN22" s="213"/>
      <c r="BO22" s="146"/>
      <c r="BP22" s="213"/>
      <c r="BQ22" s="213"/>
      <c r="BR22" s="213"/>
      <c r="BS22" s="213"/>
      <c r="BT22" s="212"/>
      <c r="BU22" s="212"/>
      <c r="BV22" s="145"/>
      <c r="BW22" s="213"/>
      <c r="BX22" s="213"/>
      <c r="BY22" s="219"/>
      <c r="BZ22" s="212"/>
      <c r="CA22" s="212"/>
      <c r="CB22" s="145"/>
      <c r="CC22" s="213"/>
      <c r="CD22" s="213"/>
      <c r="CE22" s="213"/>
      <c r="CF22" s="213"/>
      <c r="CG22" s="213"/>
      <c r="CH22" s="213"/>
      <c r="CI22" s="212"/>
      <c r="CJ22" s="212"/>
      <c r="CK22" s="212"/>
      <c r="CL22" s="145"/>
      <c r="CM22" s="212"/>
      <c r="CN22" s="212"/>
      <c r="CO22" s="213"/>
      <c r="CP22" s="220"/>
      <c r="CQ22" s="213"/>
      <c r="CR22" s="213"/>
      <c r="CS22" s="213"/>
      <c r="CT22" s="144"/>
      <c r="CU22" s="213"/>
      <c r="CV22" s="213"/>
      <c r="CW22" s="213"/>
      <c r="CX22" s="213"/>
      <c r="CY22" s="212"/>
      <c r="CZ22" s="212"/>
      <c r="DA22" s="212"/>
      <c r="DB22" s="213"/>
      <c r="DC22" s="143"/>
      <c r="DD22" s="213"/>
      <c r="DE22" s="221"/>
      <c r="DF22" s="213"/>
      <c r="DG22" s="213"/>
      <c r="DH22" s="218" t="s">
        <v>57</v>
      </c>
      <c r="DI22" s="221"/>
      <c r="DJ22" s="218"/>
      <c r="DK22" s="142" t="e">
        <f>#REF!</f>
        <v>#REF!</v>
      </c>
      <c r="DL22" s="141"/>
      <c r="DM22" s="280"/>
      <c r="DN22" s="141"/>
      <c r="DO22" s="168"/>
      <c r="DP22" s="521"/>
    </row>
    <row r="23" spans="1:120" s="222" customFormat="1" ht="15.75" customHeight="1" hidden="1">
      <c r="A23" s="471"/>
      <c r="B23" s="471"/>
      <c r="C23" s="471"/>
      <c r="D23" s="471"/>
      <c r="E23" s="471"/>
      <c r="F23" s="471"/>
      <c r="G23" s="519"/>
      <c r="H23" s="519"/>
      <c r="I23" s="501"/>
      <c r="J23" s="517"/>
      <c r="K23" s="212"/>
      <c r="L23" s="212"/>
      <c r="M23" s="212"/>
      <c r="N23" s="213"/>
      <c r="O23" s="150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141"/>
      <c r="AB23" s="212"/>
      <c r="AC23" s="212"/>
      <c r="AD23" s="214"/>
      <c r="AE23" s="213"/>
      <c r="AF23" s="150"/>
      <c r="AG23" s="213"/>
      <c r="AH23" s="213"/>
      <c r="AI23" s="213"/>
      <c r="AJ23" s="213"/>
      <c r="AK23" s="213"/>
      <c r="AL23" s="213"/>
      <c r="AM23" s="216"/>
      <c r="AN23" s="212"/>
      <c r="AO23" s="212"/>
      <c r="AP23" s="213"/>
      <c r="AQ23" s="262"/>
      <c r="AR23" s="213"/>
      <c r="AS23" s="213"/>
      <c r="AT23" s="213"/>
      <c r="AU23" s="213"/>
      <c r="AV23" s="212"/>
      <c r="AW23" s="212"/>
      <c r="AX23" s="213"/>
      <c r="AY23" s="142"/>
      <c r="AZ23" s="213"/>
      <c r="BA23" s="213"/>
      <c r="BB23" s="213"/>
      <c r="BC23" s="213"/>
      <c r="BD23" s="212"/>
      <c r="BE23" s="212"/>
      <c r="BF23" s="213"/>
      <c r="BG23" s="268"/>
      <c r="BH23" s="213"/>
      <c r="BI23" s="213"/>
      <c r="BJ23" s="213"/>
      <c r="BK23" s="213"/>
      <c r="BL23" s="212"/>
      <c r="BM23" s="212"/>
      <c r="BN23" s="213"/>
      <c r="BO23" s="146"/>
      <c r="BP23" s="213"/>
      <c r="BQ23" s="213"/>
      <c r="BR23" s="213"/>
      <c r="BS23" s="213"/>
      <c r="BT23" s="212"/>
      <c r="BU23" s="212"/>
      <c r="BV23" s="145"/>
      <c r="BW23" s="213"/>
      <c r="BX23" s="213"/>
      <c r="BY23" s="219"/>
      <c r="BZ23" s="212"/>
      <c r="CA23" s="212"/>
      <c r="CB23" s="145"/>
      <c r="CC23" s="213"/>
      <c r="CD23" s="213"/>
      <c r="CE23" s="213"/>
      <c r="CF23" s="213"/>
      <c r="CG23" s="213"/>
      <c r="CH23" s="213"/>
      <c r="CI23" s="212"/>
      <c r="CJ23" s="212"/>
      <c r="CK23" s="212"/>
      <c r="CL23" s="145"/>
      <c r="CM23" s="212"/>
      <c r="CN23" s="212"/>
      <c r="CO23" s="213"/>
      <c r="CP23" s="220"/>
      <c r="CQ23" s="213"/>
      <c r="CR23" s="213"/>
      <c r="CS23" s="213"/>
      <c r="CT23" s="144"/>
      <c r="CU23" s="213"/>
      <c r="CV23" s="213"/>
      <c r="CW23" s="213"/>
      <c r="CX23" s="213"/>
      <c r="CY23" s="212"/>
      <c r="CZ23" s="212"/>
      <c r="DA23" s="212"/>
      <c r="DB23" s="213"/>
      <c r="DC23" s="143"/>
      <c r="DD23" s="213"/>
      <c r="DE23" s="213"/>
      <c r="DF23" s="213"/>
      <c r="DG23" s="213"/>
      <c r="DH23" s="218" t="s">
        <v>57</v>
      </c>
      <c r="DI23" s="221"/>
      <c r="DJ23" s="218"/>
      <c r="DK23" s="142" t="e">
        <f>#REF!</f>
        <v>#REF!</v>
      </c>
      <c r="DL23" s="141"/>
      <c r="DM23" s="280"/>
      <c r="DN23" s="141"/>
      <c r="DO23" s="168"/>
      <c r="DP23" s="521"/>
    </row>
    <row r="24" spans="1:120" s="222" customFormat="1" ht="15.75" customHeight="1" hidden="1">
      <c r="A24" s="471"/>
      <c r="B24" s="471"/>
      <c r="C24" s="471"/>
      <c r="D24" s="471"/>
      <c r="E24" s="471"/>
      <c r="F24" s="471"/>
      <c r="G24" s="519"/>
      <c r="H24" s="519"/>
      <c r="I24" s="501"/>
      <c r="J24" s="517"/>
      <c r="K24" s="212"/>
      <c r="L24" s="212"/>
      <c r="M24" s="212"/>
      <c r="N24" s="213"/>
      <c r="O24" s="150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141"/>
      <c r="AB24" s="212"/>
      <c r="AC24" s="212"/>
      <c r="AD24" s="214"/>
      <c r="AE24" s="213"/>
      <c r="AF24" s="150"/>
      <c r="AG24" s="213"/>
      <c r="AH24" s="213"/>
      <c r="AI24" s="213"/>
      <c r="AJ24" s="213"/>
      <c r="AK24" s="213"/>
      <c r="AL24" s="213"/>
      <c r="AM24" s="216"/>
      <c r="AN24" s="212"/>
      <c r="AO24" s="212"/>
      <c r="AP24" s="213"/>
      <c r="AQ24" s="262"/>
      <c r="AR24" s="213"/>
      <c r="AS24" s="213"/>
      <c r="AT24" s="213"/>
      <c r="AU24" s="213"/>
      <c r="AV24" s="212"/>
      <c r="AW24" s="212"/>
      <c r="AX24" s="213"/>
      <c r="AY24" s="142"/>
      <c r="AZ24" s="213"/>
      <c r="BA24" s="213"/>
      <c r="BB24" s="213"/>
      <c r="BC24" s="213"/>
      <c r="BD24" s="212"/>
      <c r="BE24" s="212"/>
      <c r="BF24" s="213"/>
      <c r="BG24" s="268"/>
      <c r="BH24" s="213"/>
      <c r="BI24" s="213"/>
      <c r="BJ24" s="213"/>
      <c r="BK24" s="213"/>
      <c r="BL24" s="212"/>
      <c r="BM24" s="212"/>
      <c r="BN24" s="213"/>
      <c r="BO24" s="146"/>
      <c r="BP24" s="213"/>
      <c r="BQ24" s="213"/>
      <c r="BR24" s="213"/>
      <c r="BS24" s="213"/>
      <c r="BT24" s="212"/>
      <c r="BU24" s="212"/>
      <c r="BV24" s="145"/>
      <c r="BW24" s="213"/>
      <c r="BX24" s="213"/>
      <c r="BY24" s="219"/>
      <c r="BZ24" s="212"/>
      <c r="CA24" s="212"/>
      <c r="CB24" s="145"/>
      <c r="CC24" s="213"/>
      <c r="CD24" s="213"/>
      <c r="CE24" s="213"/>
      <c r="CF24" s="213"/>
      <c r="CG24" s="213"/>
      <c r="CH24" s="213"/>
      <c r="CI24" s="212"/>
      <c r="CJ24" s="212"/>
      <c r="CK24" s="212"/>
      <c r="CL24" s="145"/>
      <c r="CM24" s="212"/>
      <c r="CN24" s="212"/>
      <c r="CO24" s="213"/>
      <c r="CP24" s="220"/>
      <c r="CQ24" s="213"/>
      <c r="CR24" s="213"/>
      <c r="CS24" s="213"/>
      <c r="CT24" s="144"/>
      <c r="CU24" s="213"/>
      <c r="CV24" s="213"/>
      <c r="CW24" s="213"/>
      <c r="CX24" s="213"/>
      <c r="CY24" s="212"/>
      <c r="CZ24" s="212"/>
      <c r="DA24" s="212"/>
      <c r="DB24" s="213"/>
      <c r="DC24" s="143"/>
      <c r="DD24" s="213"/>
      <c r="DE24" s="213"/>
      <c r="DF24" s="213"/>
      <c r="DG24" s="213"/>
      <c r="DH24" s="218" t="s">
        <v>57</v>
      </c>
      <c r="DI24" s="221"/>
      <c r="DJ24" s="218"/>
      <c r="DK24" s="142" t="e">
        <f>#REF!</f>
        <v>#REF!</v>
      </c>
      <c r="DL24" s="141"/>
      <c r="DM24" s="280"/>
      <c r="DN24" s="141"/>
      <c r="DO24" s="168"/>
      <c r="DP24" s="521"/>
    </row>
    <row r="25" spans="1:120" s="222" customFormat="1" ht="15.75" customHeight="1" hidden="1">
      <c r="A25" s="471"/>
      <c r="B25" s="471"/>
      <c r="C25" s="471"/>
      <c r="D25" s="471"/>
      <c r="E25" s="471"/>
      <c r="F25" s="471"/>
      <c r="G25" s="519"/>
      <c r="H25" s="519"/>
      <c r="I25" s="501"/>
      <c r="J25" s="517"/>
      <c r="K25" s="212"/>
      <c r="L25" s="212"/>
      <c r="M25" s="212"/>
      <c r="N25" s="213"/>
      <c r="O25" s="150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141"/>
      <c r="AB25" s="212"/>
      <c r="AC25" s="212"/>
      <c r="AD25" s="214"/>
      <c r="AE25" s="213"/>
      <c r="AF25" s="150"/>
      <c r="AG25" s="213"/>
      <c r="AH25" s="213"/>
      <c r="AI25" s="213"/>
      <c r="AJ25" s="213"/>
      <c r="AK25" s="213"/>
      <c r="AL25" s="213"/>
      <c r="AM25" s="216"/>
      <c r="AN25" s="212"/>
      <c r="AO25" s="212"/>
      <c r="AP25" s="213"/>
      <c r="AQ25" s="262"/>
      <c r="AR25" s="213"/>
      <c r="AS25" s="213"/>
      <c r="AT25" s="213"/>
      <c r="AU25" s="213"/>
      <c r="AV25" s="212"/>
      <c r="AW25" s="212"/>
      <c r="AX25" s="213"/>
      <c r="AY25" s="142"/>
      <c r="AZ25" s="213"/>
      <c r="BA25" s="213"/>
      <c r="BB25" s="213"/>
      <c r="BC25" s="213"/>
      <c r="BD25" s="212" t="s">
        <v>54</v>
      </c>
      <c r="BE25" s="212">
        <v>50</v>
      </c>
      <c r="BF25" s="213"/>
      <c r="BG25" s="268">
        <v>80000</v>
      </c>
      <c r="BH25" s="213"/>
      <c r="BI25" s="213"/>
      <c r="BJ25" s="213"/>
      <c r="BK25" s="213"/>
      <c r="BL25" s="212"/>
      <c r="BM25" s="212"/>
      <c r="BN25" s="213"/>
      <c r="BO25" s="146"/>
      <c r="BP25" s="213"/>
      <c r="BQ25" s="213"/>
      <c r="BR25" s="213"/>
      <c r="BS25" s="213"/>
      <c r="BT25" s="212"/>
      <c r="BU25" s="212"/>
      <c r="BV25" s="145"/>
      <c r="BW25" s="213"/>
      <c r="BX25" s="213"/>
      <c r="BY25" s="219"/>
      <c r="BZ25" s="212"/>
      <c r="CA25" s="212"/>
      <c r="CB25" s="145"/>
      <c r="CC25" s="213"/>
      <c r="CD25" s="213"/>
      <c r="CE25" s="213"/>
      <c r="CF25" s="213"/>
      <c r="CG25" s="213"/>
      <c r="CH25" s="213"/>
      <c r="CI25" s="212"/>
      <c r="CJ25" s="212"/>
      <c r="CK25" s="212"/>
      <c r="CL25" s="145"/>
      <c r="CM25" s="212"/>
      <c r="CN25" s="212"/>
      <c r="CO25" s="213"/>
      <c r="CP25" s="220"/>
      <c r="CQ25" s="213"/>
      <c r="CR25" s="213"/>
      <c r="CS25" s="213"/>
      <c r="CT25" s="144"/>
      <c r="CU25" s="213"/>
      <c r="CV25" s="213"/>
      <c r="CW25" s="213"/>
      <c r="CX25" s="213"/>
      <c r="CY25" s="212" t="s">
        <v>60</v>
      </c>
      <c r="CZ25" s="212"/>
      <c r="DA25" s="212">
        <v>68</v>
      </c>
      <c r="DB25" s="213"/>
      <c r="DC25" s="143" t="e">
        <f>#REF!-80000</f>
        <v>#REF!</v>
      </c>
      <c r="DD25" s="213"/>
      <c r="DE25" s="213"/>
      <c r="DF25" s="213"/>
      <c r="DG25" s="213"/>
      <c r="DH25" s="218"/>
      <c r="DI25" s="221"/>
      <c r="DJ25" s="218"/>
      <c r="DK25" s="142"/>
      <c r="DL25" s="141"/>
      <c r="DM25" s="280"/>
      <c r="DN25" s="141"/>
      <c r="DO25" s="168"/>
      <c r="DP25" s="521"/>
    </row>
    <row r="26" spans="1:120" s="222" customFormat="1" ht="15.75" customHeight="1" hidden="1">
      <c r="A26" s="471"/>
      <c r="B26" s="471"/>
      <c r="C26" s="471"/>
      <c r="D26" s="471"/>
      <c r="E26" s="471"/>
      <c r="F26" s="471"/>
      <c r="G26" s="519"/>
      <c r="H26" s="519"/>
      <c r="I26" s="501"/>
      <c r="J26" s="517"/>
      <c r="K26" s="212" t="s">
        <v>62</v>
      </c>
      <c r="L26" s="212"/>
      <c r="M26" s="212">
        <v>1</v>
      </c>
      <c r="N26" s="213"/>
      <c r="O26" s="150" t="e">
        <f>#REF!</f>
        <v>#REF!</v>
      </c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141"/>
      <c r="AB26" s="212"/>
      <c r="AC26" s="212"/>
      <c r="AD26" s="214"/>
      <c r="AE26" s="213"/>
      <c r="AF26" s="150"/>
      <c r="AG26" s="213"/>
      <c r="AH26" s="213"/>
      <c r="AI26" s="213"/>
      <c r="AJ26" s="213"/>
      <c r="AK26" s="213"/>
      <c r="AL26" s="213"/>
      <c r="AM26" s="216"/>
      <c r="AN26" s="212"/>
      <c r="AO26" s="212"/>
      <c r="AP26" s="213"/>
      <c r="AQ26" s="262"/>
      <c r="AR26" s="213"/>
      <c r="AS26" s="213"/>
      <c r="AT26" s="213"/>
      <c r="AU26" s="213"/>
      <c r="AV26" s="212"/>
      <c r="AW26" s="212"/>
      <c r="AX26" s="213"/>
      <c r="AY26" s="142"/>
      <c r="AZ26" s="213"/>
      <c r="BA26" s="213"/>
      <c r="BB26" s="213"/>
      <c r="BC26" s="213"/>
      <c r="BD26" s="212"/>
      <c r="BE26" s="212"/>
      <c r="BF26" s="213"/>
      <c r="BG26" s="268"/>
      <c r="BH26" s="213"/>
      <c r="BI26" s="213"/>
      <c r="BJ26" s="213"/>
      <c r="BK26" s="213"/>
      <c r="BL26" s="212"/>
      <c r="BM26" s="212"/>
      <c r="BN26" s="213"/>
      <c r="BO26" s="146"/>
      <c r="BP26" s="213"/>
      <c r="BQ26" s="213"/>
      <c r="BR26" s="213"/>
      <c r="BS26" s="213"/>
      <c r="BT26" s="212"/>
      <c r="BU26" s="212"/>
      <c r="BV26" s="145"/>
      <c r="BW26" s="213"/>
      <c r="BX26" s="213"/>
      <c r="BY26" s="219"/>
      <c r="BZ26" s="212"/>
      <c r="CA26" s="212"/>
      <c r="CB26" s="145"/>
      <c r="CC26" s="213"/>
      <c r="CD26" s="213"/>
      <c r="CE26" s="213"/>
      <c r="CF26" s="213"/>
      <c r="CG26" s="213"/>
      <c r="CH26" s="213"/>
      <c r="CI26" s="212"/>
      <c r="CJ26" s="212"/>
      <c r="CK26" s="212"/>
      <c r="CL26" s="145"/>
      <c r="CM26" s="212"/>
      <c r="CN26" s="212"/>
      <c r="CO26" s="213"/>
      <c r="CP26" s="220"/>
      <c r="CQ26" s="213"/>
      <c r="CR26" s="213"/>
      <c r="CS26" s="213"/>
      <c r="CT26" s="144"/>
      <c r="CU26" s="213"/>
      <c r="CV26" s="213"/>
      <c r="CW26" s="213"/>
      <c r="CX26" s="213"/>
      <c r="CY26" s="212"/>
      <c r="CZ26" s="212"/>
      <c r="DA26" s="212"/>
      <c r="DB26" s="213"/>
      <c r="DC26" s="143"/>
      <c r="DD26" s="213"/>
      <c r="DE26" s="213"/>
      <c r="DF26" s="213"/>
      <c r="DG26" s="213"/>
      <c r="DH26" s="218"/>
      <c r="DI26" s="221"/>
      <c r="DJ26" s="218"/>
      <c r="DK26" s="142"/>
      <c r="DL26" s="141"/>
      <c r="DM26" s="280"/>
      <c r="DN26" s="141"/>
      <c r="DO26" s="168"/>
      <c r="DP26" s="521"/>
    </row>
    <row r="27" spans="1:120" s="222" customFormat="1" ht="15.75" customHeight="1" hidden="1">
      <c r="A27" s="471"/>
      <c r="B27" s="471"/>
      <c r="C27" s="471"/>
      <c r="D27" s="471"/>
      <c r="E27" s="471"/>
      <c r="F27" s="471"/>
      <c r="G27" s="519"/>
      <c r="H27" s="519"/>
      <c r="I27" s="501"/>
      <c r="J27" s="517"/>
      <c r="K27" s="212"/>
      <c r="L27" s="212"/>
      <c r="M27" s="212"/>
      <c r="N27" s="213"/>
      <c r="O27" s="150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141"/>
      <c r="AB27" s="212"/>
      <c r="AC27" s="212"/>
      <c r="AD27" s="214"/>
      <c r="AE27" s="213"/>
      <c r="AF27" s="150"/>
      <c r="AG27" s="213"/>
      <c r="AH27" s="213"/>
      <c r="AI27" s="213"/>
      <c r="AJ27" s="213"/>
      <c r="AK27" s="213"/>
      <c r="AL27" s="213"/>
      <c r="AM27" s="216"/>
      <c r="AN27" s="212"/>
      <c r="AO27" s="212"/>
      <c r="AP27" s="213"/>
      <c r="AQ27" s="262"/>
      <c r="AR27" s="213"/>
      <c r="AS27" s="213"/>
      <c r="AT27" s="213"/>
      <c r="AU27" s="213"/>
      <c r="AV27" s="212"/>
      <c r="AW27" s="212"/>
      <c r="AX27" s="213"/>
      <c r="AY27" s="142"/>
      <c r="AZ27" s="213"/>
      <c r="BA27" s="213"/>
      <c r="BB27" s="213"/>
      <c r="BC27" s="213"/>
      <c r="BD27" s="212"/>
      <c r="BE27" s="212"/>
      <c r="BF27" s="213"/>
      <c r="BG27" s="268"/>
      <c r="BH27" s="213"/>
      <c r="BI27" s="213"/>
      <c r="BJ27" s="213"/>
      <c r="BK27" s="213"/>
      <c r="BL27" s="212"/>
      <c r="BM27" s="212"/>
      <c r="BN27" s="213"/>
      <c r="BO27" s="146"/>
      <c r="BP27" s="213"/>
      <c r="BQ27" s="213"/>
      <c r="BR27" s="213"/>
      <c r="BS27" s="213"/>
      <c r="BT27" s="212" t="s">
        <v>35</v>
      </c>
      <c r="BU27" s="212">
        <v>40</v>
      </c>
      <c r="BV27" s="145" t="e">
        <f>#REF!</f>
        <v>#REF!</v>
      </c>
      <c r="BW27" s="213"/>
      <c r="BX27" s="213"/>
      <c r="BY27" s="219"/>
      <c r="BZ27" s="212"/>
      <c r="CA27" s="212"/>
      <c r="CB27" s="145"/>
      <c r="CC27" s="213"/>
      <c r="CD27" s="213"/>
      <c r="CE27" s="213"/>
      <c r="CF27" s="213"/>
      <c r="CG27" s="213"/>
      <c r="CH27" s="213"/>
      <c r="CI27" s="212"/>
      <c r="CJ27" s="212"/>
      <c r="CK27" s="212"/>
      <c r="CL27" s="145"/>
      <c r="CM27" s="212"/>
      <c r="CN27" s="212"/>
      <c r="CO27" s="213"/>
      <c r="CP27" s="220"/>
      <c r="CQ27" s="213"/>
      <c r="CR27" s="213"/>
      <c r="CS27" s="213"/>
      <c r="CT27" s="144"/>
      <c r="CU27" s="213"/>
      <c r="CV27" s="213"/>
      <c r="CW27" s="213"/>
      <c r="CX27" s="213"/>
      <c r="CY27" s="212"/>
      <c r="CZ27" s="212"/>
      <c r="DA27" s="212"/>
      <c r="DB27" s="213"/>
      <c r="DC27" s="143"/>
      <c r="DD27" s="213"/>
      <c r="DE27" s="213"/>
      <c r="DF27" s="213"/>
      <c r="DG27" s="213"/>
      <c r="DH27" s="218"/>
      <c r="DI27" s="221"/>
      <c r="DJ27" s="218"/>
      <c r="DK27" s="142"/>
      <c r="DL27" s="141"/>
      <c r="DM27" s="280"/>
      <c r="DN27" s="141"/>
      <c r="DO27" s="168"/>
      <c r="DP27" s="521"/>
    </row>
    <row r="28" spans="1:120" s="222" customFormat="1" ht="15.75" customHeight="1" hidden="1">
      <c r="A28" s="471"/>
      <c r="B28" s="471"/>
      <c r="C28" s="471"/>
      <c r="D28" s="471"/>
      <c r="E28" s="471"/>
      <c r="F28" s="471"/>
      <c r="G28" s="519"/>
      <c r="H28" s="519"/>
      <c r="I28" s="501"/>
      <c r="J28" s="517"/>
      <c r="K28" s="212"/>
      <c r="L28" s="212"/>
      <c r="M28" s="212"/>
      <c r="N28" s="213"/>
      <c r="O28" s="150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141"/>
      <c r="AB28" s="212"/>
      <c r="AC28" s="212"/>
      <c r="AD28" s="214"/>
      <c r="AE28" s="213"/>
      <c r="AF28" s="150"/>
      <c r="AG28" s="213"/>
      <c r="AH28" s="213"/>
      <c r="AI28" s="213"/>
      <c r="AJ28" s="213"/>
      <c r="AK28" s="213"/>
      <c r="AL28" s="213"/>
      <c r="AM28" s="216"/>
      <c r="AN28" s="212"/>
      <c r="AO28" s="212"/>
      <c r="AP28" s="213"/>
      <c r="AQ28" s="262"/>
      <c r="AR28" s="213"/>
      <c r="AS28" s="213"/>
      <c r="AT28" s="213"/>
      <c r="AU28" s="213"/>
      <c r="AV28" s="212"/>
      <c r="AW28" s="212"/>
      <c r="AX28" s="213"/>
      <c r="AY28" s="142"/>
      <c r="AZ28" s="213"/>
      <c r="BA28" s="213"/>
      <c r="BB28" s="213"/>
      <c r="BC28" s="213"/>
      <c r="BD28" s="227"/>
      <c r="BE28" s="212"/>
      <c r="BF28" s="213"/>
      <c r="BG28" s="268"/>
      <c r="BH28" s="213"/>
      <c r="BI28" s="213"/>
      <c r="BJ28" s="213"/>
      <c r="BK28" s="213"/>
      <c r="BL28" s="212"/>
      <c r="BM28" s="212"/>
      <c r="BN28" s="213"/>
      <c r="BO28" s="146"/>
      <c r="BP28" s="213"/>
      <c r="BQ28" s="213"/>
      <c r="BR28" s="213"/>
      <c r="BS28" s="213"/>
      <c r="BT28" s="212"/>
      <c r="BU28" s="212"/>
      <c r="BV28" s="145"/>
      <c r="BW28" s="213"/>
      <c r="BX28" s="213"/>
      <c r="BY28" s="219"/>
      <c r="BZ28" s="212"/>
      <c r="CA28" s="212"/>
      <c r="CB28" s="145"/>
      <c r="CC28" s="213"/>
      <c r="CD28" s="213"/>
      <c r="CE28" s="213"/>
      <c r="CF28" s="213"/>
      <c r="CG28" s="213"/>
      <c r="CH28" s="213"/>
      <c r="CI28" s="212"/>
      <c r="CJ28" s="212"/>
      <c r="CK28" s="212"/>
      <c r="CL28" s="145"/>
      <c r="CM28" s="212"/>
      <c r="CN28" s="212"/>
      <c r="CO28" s="213"/>
      <c r="CP28" s="220"/>
      <c r="CQ28" s="213"/>
      <c r="CR28" s="213"/>
      <c r="CS28" s="213"/>
      <c r="CT28" s="144"/>
      <c r="CU28" s="213"/>
      <c r="CV28" s="213"/>
      <c r="CW28" s="213"/>
      <c r="CX28" s="213"/>
      <c r="CY28" s="212"/>
      <c r="CZ28" s="212"/>
      <c r="DA28" s="212"/>
      <c r="DB28" s="213"/>
      <c r="DC28" s="143"/>
      <c r="DD28" s="213"/>
      <c r="DE28" s="213"/>
      <c r="DF28" s="213"/>
      <c r="DG28" s="213"/>
      <c r="DH28" s="218"/>
      <c r="DI28" s="221"/>
      <c r="DJ28" s="218"/>
      <c r="DK28" s="142"/>
      <c r="DL28" s="141"/>
      <c r="DM28" s="280"/>
      <c r="DN28" s="141"/>
      <c r="DO28" s="168"/>
      <c r="DP28" s="521"/>
    </row>
    <row r="29" spans="1:120" s="222" customFormat="1" ht="15.75" customHeight="1" hidden="1">
      <c r="A29" s="471"/>
      <c r="B29" s="471"/>
      <c r="C29" s="471"/>
      <c r="D29" s="471"/>
      <c r="E29" s="471"/>
      <c r="F29" s="471"/>
      <c r="G29" s="519"/>
      <c r="H29" s="519"/>
      <c r="I29" s="501"/>
      <c r="J29" s="517"/>
      <c r="K29" s="212"/>
      <c r="L29" s="212"/>
      <c r="M29" s="212"/>
      <c r="N29" s="213"/>
      <c r="O29" s="150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141"/>
      <c r="AB29" s="212"/>
      <c r="AC29" s="212"/>
      <c r="AD29" s="214"/>
      <c r="AE29" s="213"/>
      <c r="AF29" s="150"/>
      <c r="AG29" s="213"/>
      <c r="AH29" s="213"/>
      <c r="AI29" s="213"/>
      <c r="AJ29" s="213"/>
      <c r="AK29" s="213"/>
      <c r="AL29" s="213"/>
      <c r="AM29" s="216"/>
      <c r="AN29" s="212"/>
      <c r="AO29" s="212"/>
      <c r="AP29" s="213"/>
      <c r="AQ29" s="262"/>
      <c r="AR29" s="213"/>
      <c r="AS29" s="213"/>
      <c r="AT29" s="213"/>
      <c r="AU29" s="213"/>
      <c r="AV29" s="212"/>
      <c r="AW29" s="212"/>
      <c r="AX29" s="213"/>
      <c r="AY29" s="142"/>
      <c r="AZ29" s="213"/>
      <c r="BA29" s="213"/>
      <c r="BB29" s="213"/>
      <c r="BC29" s="213"/>
      <c r="BD29" s="212"/>
      <c r="BE29" s="212"/>
      <c r="BF29" s="213"/>
      <c r="BG29" s="268"/>
      <c r="BH29" s="213"/>
      <c r="BI29" s="213"/>
      <c r="BJ29" s="213"/>
      <c r="BK29" s="213"/>
      <c r="BL29" s="212"/>
      <c r="BM29" s="212"/>
      <c r="BN29" s="213"/>
      <c r="BO29" s="146"/>
      <c r="BP29" s="213"/>
      <c r="BQ29" s="213"/>
      <c r="BR29" s="213"/>
      <c r="BS29" s="213"/>
      <c r="BT29" s="212"/>
      <c r="BU29" s="212"/>
      <c r="BV29" s="145"/>
      <c r="BW29" s="213"/>
      <c r="BX29" s="213"/>
      <c r="BY29" s="219"/>
      <c r="BZ29" s="212"/>
      <c r="CA29" s="212"/>
      <c r="CB29" s="145"/>
      <c r="CC29" s="213"/>
      <c r="CD29" s="213"/>
      <c r="CE29" s="213"/>
      <c r="CF29" s="213"/>
      <c r="CG29" s="213"/>
      <c r="CH29" s="213"/>
      <c r="CI29" s="212"/>
      <c r="CJ29" s="212"/>
      <c r="CK29" s="212"/>
      <c r="CL29" s="145"/>
      <c r="CM29" s="212"/>
      <c r="CN29" s="212"/>
      <c r="CO29" s="213"/>
      <c r="CP29" s="220"/>
      <c r="CQ29" s="213"/>
      <c r="CR29" s="213"/>
      <c r="CS29" s="213"/>
      <c r="CT29" s="144"/>
      <c r="CU29" s="213"/>
      <c r="CV29" s="213"/>
      <c r="CW29" s="213"/>
      <c r="CX29" s="213"/>
      <c r="CY29" s="212" t="s">
        <v>54</v>
      </c>
      <c r="CZ29" s="212"/>
      <c r="DA29" s="212">
        <v>40</v>
      </c>
      <c r="DB29" s="213"/>
      <c r="DC29" s="143" t="e">
        <f>#REF!</f>
        <v>#REF!</v>
      </c>
      <c r="DD29" s="213"/>
      <c r="DE29" s="213"/>
      <c r="DF29" s="213"/>
      <c r="DG29" s="213"/>
      <c r="DH29" s="218"/>
      <c r="DI29" s="221"/>
      <c r="DJ29" s="218"/>
      <c r="DK29" s="142"/>
      <c r="DL29" s="141"/>
      <c r="DM29" s="280"/>
      <c r="DN29" s="141"/>
      <c r="DO29" s="168"/>
      <c r="DP29" s="521"/>
    </row>
    <row r="30" spans="1:120" s="222" customFormat="1" ht="15.75" customHeight="1" hidden="1">
      <c r="A30" s="471"/>
      <c r="B30" s="471"/>
      <c r="C30" s="471"/>
      <c r="D30" s="471"/>
      <c r="E30" s="471"/>
      <c r="F30" s="471"/>
      <c r="G30" s="519"/>
      <c r="H30" s="519"/>
      <c r="I30" s="501"/>
      <c r="J30" s="517"/>
      <c r="K30" s="212"/>
      <c r="L30" s="212"/>
      <c r="M30" s="212"/>
      <c r="N30" s="213"/>
      <c r="O30" s="150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141"/>
      <c r="AB30" s="212"/>
      <c r="AC30" s="212"/>
      <c r="AD30" s="214"/>
      <c r="AE30" s="213"/>
      <c r="AF30" s="150"/>
      <c r="AG30" s="213"/>
      <c r="AH30" s="213"/>
      <c r="AI30" s="213"/>
      <c r="AJ30" s="213"/>
      <c r="AK30" s="213"/>
      <c r="AL30" s="213"/>
      <c r="AM30" s="216"/>
      <c r="AN30" s="212"/>
      <c r="AO30" s="212"/>
      <c r="AP30" s="213"/>
      <c r="AQ30" s="262"/>
      <c r="AR30" s="213"/>
      <c r="AS30" s="213"/>
      <c r="AT30" s="213"/>
      <c r="AU30" s="213"/>
      <c r="AV30" s="212"/>
      <c r="AW30" s="212"/>
      <c r="AX30" s="213"/>
      <c r="AY30" s="142"/>
      <c r="AZ30" s="213"/>
      <c r="BA30" s="213"/>
      <c r="BB30" s="213"/>
      <c r="BC30" s="213"/>
      <c r="BD30" s="212" t="s">
        <v>35</v>
      </c>
      <c r="BE30" s="212">
        <v>50</v>
      </c>
      <c r="BF30" s="213"/>
      <c r="BG30" s="268" t="e">
        <f>#REF!</f>
        <v>#REF!</v>
      </c>
      <c r="BH30" s="213"/>
      <c r="BI30" s="213"/>
      <c r="BJ30" s="213"/>
      <c r="BK30" s="213"/>
      <c r="BL30" s="212"/>
      <c r="BM30" s="212"/>
      <c r="BN30" s="213"/>
      <c r="BO30" s="146"/>
      <c r="BP30" s="213"/>
      <c r="BQ30" s="213"/>
      <c r="BR30" s="213"/>
      <c r="BS30" s="213"/>
      <c r="BT30" s="212"/>
      <c r="BU30" s="212"/>
      <c r="BV30" s="145"/>
      <c r="BW30" s="213"/>
      <c r="BX30" s="213"/>
      <c r="BY30" s="219"/>
      <c r="BZ30" s="212"/>
      <c r="CA30" s="212"/>
      <c r="CB30" s="145"/>
      <c r="CC30" s="213"/>
      <c r="CD30" s="213"/>
      <c r="CE30" s="213"/>
      <c r="CF30" s="213"/>
      <c r="CG30" s="213"/>
      <c r="CH30" s="213"/>
      <c r="CI30" s="212"/>
      <c r="CJ30" s="212"/>
      <c r="CK30" s="212"/>
      <c r="CL30" s="145"/>
      <c r="CM30" s="212"/>
      <c r="CN30" s="212"/>
      <c r="CO30" s="213"/>
      <c r="CP30" s="220"/>
      <c r="CQ30" s="213"/>
      <c r="CR30" s="213"/>
      <c r="CS30" s="213"/>
      <c r="CT30" s="144"/>
      <c r="CU30" s="213"/>
      <c r="CV30" s="213"/>
      <c r="CW30" s="213"/>
      <c r="CX30" s="213"/>
      <c r="CY30" s="212"/>
      <c r="CZ30" s="212"/>
      <c r="DA30" s="212"/>
      <c r="DB30" s="213"/>
      <c r="DC30" s="143"/>
      <c r="DD30" s="213"/>
      <c r="DE30" s="213"/>
      <c r="DF30" s="213"/>
      <c r="DG30" s="213"/>
      <c r="DH30" s="218"/>
      <c r="DI30" s="221"/>
      <c r="DJ30" s="218"/>
      <c r="DK30" s="142"/>
      <c r="DL30" s="141"/>
      <c r="DM30" s="280"/>
      <c r="DN30" s="141"/>
      <c r="DO30" s="168"/>
      <c r="DP30" s="521"/>
    </row>
    <row r="31" spans="1:120" s="222" customFormat="1" ht="15.75" customHeight="1" hidden="1">
      <c r="A31" s="471"/>
      <c r="B31" s="471"/>
      <c r="C31" s="471"/>
      <c r="D31" s="471"/>
      <c r="E31" s="471"/>
      <c r="F31" s="471"/>
      <c r="G31" s="519"/>
      <c r="H31" s="519"/>
      <c r="I31" s="501"/>
      <c r="J31" s="517"/>
      <c r="K31" s="212"/>
      <c r="L31" s="212"/>
      <c r="M31" s="212"/>
      <c r="N31" s="213"/>
      <c r="O31" s="150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141"/>
      <c r="AB31" s="212"/>
      <c r="AC31" s="212"/>
      <c r="AD31" s="214"/>
      <c r="AE31" s="213"/>
      <c r="AF31" s="150"/>
      <c r="AG31" s="213"/>
      <c r="AH31" s="213"/>
      <c r="AI31" s="213"/>
      <c r="AJ31" s="213"/>
      <c r="AK31" s="213"/>
      <c r="AL31" s="213"/>
      <c r="AM31" s="216"/>
      <c r="AN31" s="212"/>
      <c r="AO31" s="212"/>
      <c r="AP31" s="213"/>
      <c r="AQ31" s="263"/>
      <c r="AR31" s="213"/>
      <c r="AS31" s="213"/>
      <c r="AT31" s="213"/>
      <c r="AU31" s="213"/>
      <c r="AV31" s="212"/>
      <c r="AW31" s="212"/>
      <c r="AX31" s="213"/>
      <c r="AY31" s="142"/>
      <c r="AZ31" s="213"/>
      <c r="BA31" s="213"/>
      <c r="BB31" s="213"/>
      <c r="BC31" s="213"/>
      <c r="BD31" s="212"/>
      <c r="BE31" s="212"/>
      <c r="BF31" s="213"/>
      <c r="BG31" s="268"/>
      <c r="BH31" s="213"/>
      <c r="BI31" s="213"/>
      <c r="BJ31" s="213"/>
      <c r="BK31" s="213"/>
      <c r="BL31" s="212"/>
      <c r="BM31" s="212"/>
      <c r="BN31" s="213"/>
      <c r="BO31" s="146"/>
      <c r="BP31" s="213"/>
      <c r="BQ31" s="213"/>
      <c r="BR31" s="213"/>
      <c r="BS31" s="213"/>
      <c r="BT31" s="212"/>
      <c r="BU31" s="212"/>
      <c r="BV31" s="145"/>
      <c r="BW31" s="213"/>
      <c r="BX31" s="213"/>
      <c r="BY31" s="219"/>
      <c r="BZ31" s="212"/>
      <c r="CA31" s="212"/>
      <c r="CB31" s="145"/>
      <c r="CC31" s="213"/>
      <c r="CD31" s="213"/>
      <c r="CE31" s="213"/>
      <c r="CF31" s="213"/>
      <c r="CG31" s="213"/>
      <c r="CH31" s="213"/>
      <c r="CI31" s="212"/>
      <c r="CJ31" s="212"/>
      <c r="CK31" s="212"/>
      <c r="CL31" s="145"/>
      <c r="CM31" s="212"/>
      <c r="CN31" s="212"/>
      <c r="CO31" s="213"/>
      <c r="CP31" s="220"/>
      <c r="CQ31" s="213"/>
      <c r="CR31" s="213"/>
      <c r="CS31" s="213"/>
      <c r="CT31" s="144"/>
      <c r="CU31" s="213"/>
      <c r="CV31" s="213"/>
      <c r="CW31" s="213"/>
      <c r="CX31" s="213"/>
      <c r="CY31" s="212"/>
      <c r="CZ31" s="212"/>
      <c r="DA31" s="212"/>
      <c r="DB31" s="213"/>
      <c r="DC31" s="143"/>
      <c r="DD31" s="213"/>
      <c r="DE31" s="213"/>
      <c r="DF31" s="213"/>
      <c r="DG31" s="213"/>
      <c r="DH31" s="218" t="s">
        <v>35</v>
      </c>
      <c r="DI31" s="221" t="s">
        <v>64</v>
      </c>
      <c r="DJ31" s="218" t="s">
        <v>65</v>
      </c>
      <c r="DK31" s="142" t="e">
        <f>#REF!</f>
        <v>#REF!</v>
      </c>
      <c r="DL31" s="141"/>
      <c r="DM31" s="280"/>
      <c r="DN31" s="141"/>
      <c r="DO31" s="168"/>
      <c r="DP31" s="521"/>
    </row>
    <row r="32" spans="1:120" s="222" customFormat="1" ht="15.75" customHeight="1" hidden="1">
      <c r="A32" s="471"/>
      <c r="B32" s="471"/>
      <c r="C32" s="471"/>
      <c r="D32" s="471"/>
      <c r="E32" s="471"/>
      <c r="F32" s="471"/>
      <c r="G32" s="519"/>
      <c r="H32" s="519"/>
      <c r="I32" s="501"/>
      <c r="J32" s="517"/>
      <c r="K32" s="212" t="s">
        <v>62</v>
      </c>
      <c r="L32" s="212"/>
      <c r="M32" s="212">
        <v>1</v>
      </c>
      <c r="N32" s="213"/>
      <c r="O32" s="150" t="e">
        <f>#REF!</f>
        <v>#REF!</v>
      </c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141"/>
      <c r="AB32" s="212"/>
      <c r="AC32" s="212"/>
      <c r="AD32" s="214"/>
      <c r="AE32" s="213"/>
      <c r="AF32" s="150"/>
      <c r="AG32" s="213"/>
      <c r="AH32" s="213"/>
      <c r="AI32" s="213"/>
      <c r="AJ32" s="213"/>
      <c r="AK32" s="213"/>
      <c r="AL32" s="213"/>
      <c r="AM32" s="216"/>
      <c r="AN32" s="212"/>
      <c r="AO32" s="212"/>
      <c r="AP32" s="213"/>
      <c r="AQ32" s="263"/>
      <c r="AR32" s="213"/>
      <c r="AS32" s="213"/>
      <c r="AT32" s="213"/>
      <c r="AU32" s="213"/>
      <c r="AV32" s="212"/>
      <c r="AW32" s="212"/>
      <c r="AX32" s="213"/>
      <c r="AY32" s="142"/>
      <c r="AZ32" s="213"/>
      <c r="BA32" s="213"/>
      <c r="BB32" s="213"/>
      <c r="BC32" s="213"/>
      <c r="BD32" s="212"/>
      <c r="BE32" s="212"/>
      <c r="BF32" s="213"/>
      <c r="BG32" s="268"/>
      <c r="BH32" s="213"/>
      <c r="BI32" s="213"/>
      <c r="BJ32" s="213"/>
      <c r="BK32" s="213"/>
      <c r="BL32" s="212"/>
      <c r="BM32" s="212"/>
      <c r="BN32" s="213"/>
      <c r="BO32" s="146"/>
      <c r="BP32" s="213"/>
      <c r="BQ32" s="213"/>
      <c r="BR32" s="213"/>
      <c r="BS32" s="213"/>
      <c r="BT32" s="212"/>
      <c r="BU32" s="212"/>
      <c r="BV32" s="145"/>
      <c r="BW32" s="213"/>
      <c r="BX32" s="213"/>
      <c r="BY32" s="219"/>
      <c r="BZ32" s="212"/>
      <c r="CA32" s="212"/>
      <c r="CB32" s="145"/>
      <c r="CC32" s="213"/>
      <c r="CD32" s="213"/>
      <c r="CE32" s="213"/>
      <c r="CF32" s="213"/>
      <c r="CG32" s="213"/>
      <c r="CH32" s="213"/>
      <c r="CI32" s="212"/>
      <c r="CJ32" s="212"/>
      <c r="CK32" s="212"/>
      <c r="CL32" s="145"/>
      <c r="CM32" s="212"/>
      <c r="CN32" s="212"/>
      <c r="CO32" s="213"/>
      <c r="CP32" s="220"/>
      <c r="CQ32" s="213"/>
      <c r="CR32" s="213"/>
      <c r="CS32" s="213"/>
      <c r="CT32" s="144"/>
      <c r="CU32" s="213"/>
      <c r="CV32" s="213"/>
      <c r="CW32" s="213"/>
      <c r="CX32" s="213"/>
      <c r="CY32" s="212"/>
      <c r="CZ32" s="212"/>
      <c r="DA32" s="212"/>
      <c r="DB32" s="213"/>
      <c r="DC32" s="143"/>
      <c r="DD32" s="213"/>
      <c r="DE32" s="213"/>
      <c r="DF32" s="213"/>
      <c r="DG32" s="213"/>
      <c r="DH32" s="218"/>
      <c r="DI32" s="221"/>
      <c r="DJ32" s="218"/>
      <c r="DK32" s="142"/>
      <c r="DL32" s="141"/>
      <c r="DM32" s="280"/>
      <c r="DN32" s="141"/>
      <c r="DO32" s="168"/>
      <c r="DP32" s="521"/>
    </row>
    <row r="33" spans="1:120" s="222" customFormat="1" ht="15.75" customHeight="1" hidden="1">
      <c r="A33" s="471"/>
      <c r="B33" s="471"/>
      <c r="C33" s="471"/>
      <c r="D33" s="471"/>
      <c r="E33" s="471"/>
      <c r="F33" s="471"/>
      <c r="G33" s="519"/>
      <c r="H33" s="519"/>
      <c r="I33" s="501"/>
      <c r="J33" s="517"/>
      <c r="K33" s="212" t="s">
        <v>46</v>
      </c>
      <c r="L33" s="212"/>
      <c r="M33" s="212">
        <v>1</v>
      </c>
      <c r="N33" s="213"/>
      <c r="O33" s="150" t="e">
        <f>#REF!</f>
        <v>#REF!</v>
      </c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141"/>
      <c r="AB33" s="212"/>
      <c r="AC33" s="212"/>
      <c r="AD33" s="214"/>
      <c r="AE33" s="213"/>
      <c r="AF33" s="150"/>
      <c r="AG33" s="213"/>
      <c r="AH33" s="213"/>
      <c r="AI33" s="213"/>
      <c r="AJ33" s="213"/>
      <c r="AK33" s="213"/>
      <c r="AL33" s="213"/>
      <c r="AM33" s="216"/>
      <c r="AN33" s="212"/>
      <c r="AO33" s="212"/>
      <c r="AP33" s="213"/>
      <c r="AQ33" s="263"/>
      <c r="AR33" s="213"/>
      <c r="AS33" s="213"/>
      <c r="AT33" s="213"/>
      <c r="AU33" s="213"/>
      <c r="AV33" s="212"/>
      <c r="AW33" s="212"/>
      <c r="AX33" s="213"/>
      <c r="AY33" s="142"/>
      <c r="AZ33" s="213"/>
      <c r="BA33" s="213"/>
      <c r="BB33" s="213"/>
      <c r="BC33" s="213"/>
      <c r="BD33" s="212"/>
      <c r="BE33" s="212"/>
      <c r="BF33" s="213"/>
      <c r="BG33" s="268"/>
      <c r="BH33" s="213"/>
      <c r="BI33" s="213"/>
      <c r="BJ33" s="213"/>
      <c r="BK33" s="213"/>
      <c r="BL33" s="212"/>
      <c r="BM33" s="212"/>
      <c r="BN33" s="213"/>
      <c r="BO33" s="146"/>
      <c r="BP33" s="213"/>
      <c r="BQ33" s="213"/>
      <c r="BR33" s="213"/>
      <c r="BS33" s="213"/>
      <c r="BT33" s="212"/>
      <c r="BU33" s="212"/>
      <c r="BV33" s="145"/>
      <c r="BW33" s="213"/>
      <c r="BX33" s="213"/>
      <c r="BY33" s="219"/>
      <c r="BZ33" s="212"/>
      <c r="CA33" s="212"/>
      <c r="CB33" s="145"/>
      <c r="CC33" s="213"/>
      <c r="CD33" s="213"/>
      <c r="CE33" s="213"/>
      <c r="CF33" s="213"/>
      <c r="CG33" s="213"/>
      <c r="CH33" s="213"/>
      <c r="CI33" s="212"/>
      <c r="CJ33" s="212"/>
      <c r="CK33" s="212"/>
      <c r="CL33" s="145"/>
      <c r="CM33" s="212"/>
      <c r="CN33" s="212"/>
      <c r="CO33" s="213"/>
      <c r="CP33" s="220"/>
      <c r="CQ33" s="213"/>
      <c r="CR33" s="213"/>
      <c r="CS33" s="213"/>
      <c r="CT33" s="144"/>
      <c r="CU33" s="213"/>
      <c r="CV33" s="213"/>
      <c r="CW33" s="213"/>
      <c r="CX33" s="213"/>
      <c r="CY33" s="212"/>
      <c r="CZ33" s="212"/>
      <c r="DA33" s="212"/>
      <c r="DB33" s="213"/>
      <c r="DC33" s="143"/>
      <c r="DD33" s="213"/>
      <c r="DE33" s="213"/>
      <c r="DF33" s="213"/>
      <c r="DG33" s="213"/>
      <c r="DH33" s="218"/>
      <c r="DI33" s="221"/>
      <c r="DJ33" s="218"/>
      <c r="DK33" s="142"/>
      <c r="DL33" s="141"/>
      <c r="DM33" s="280"/>
      <c r="DN33" s="141"/>
      <c r="DO33" s="168"/>
      <c r="DP33" s="521"/>
    </row>
    <row r="34" spans="1:120" s="222" customFormat="1" ht="27.75" customHeight="1" hidden="1">
      <c r="A34" s="471"/>
      <c r="B34" s="471"/>
      <c r="C34" s="471"/>
      <c r="D34" s="471"/>
      <c r="E34" s="471"/>
      <c r="F34" s="471"/>
      <c r="G34" s="519"/>
      <c r="H34" s="519"/>
      <c r="I34" s="501"/>
      <c r="J34" s="517"/>
      <c r="K34" s="212"/>
      <c r="L34" s="212"/>
      <c r="M34" s="212"/>
      <c r="N34" s="213"/>
      <c r="O34" s="150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141"/>
      <c r="AB34" s="212"/>
      <c r="AC34" s="212"/>
      <c r="AD34" s="214"/>
      <c r="AE34" s="213"/>
      <c r="AF34" s="150"/>
      <c r="AG34" s="213"/>
      <c r="AH34" s="213"/>
      <c r="AI34" s="213"/>
      <c r="AJ34" s="213"/>
      <c r="AK34" s="213"/>
      <c r="AL34" s="213"/>
      <c r="AM34" s="216"/>
      <c r="AN34" s="212"/>
      <c r="AO34" s="212"/>
      <c r="AP34" s="213"/>
      <c r="AQ34" s="263"/>
      <c r="AR34" s="213"/>
      <c r="AS34" s="213"/>
      <c r="AT34" s="213"/>
      <c r="AU34" s="213"/>
      <c r="AV34" s="212"/>
      <c r="AW34" s="212"/>
      <c r="AX34" s="213"/>
      <c r="AY34" s="142"/>
      <c r="AZ34" s="213"/>
      <c r="BA34" s="213"/>
      <c r="BB34" s="213"/>
      <c r="BC34" s="213"/>
      <c r="BD34" s="212"/>
      <c r="BE34" s="212"/>
      <c r="BF34" s="213"/>
      <c r="BG34" s="268"/>
      <c r="BH34" s="213"/>
      <c r="BI34" s="213"/>
      <c r="BJ34" s="213"/>
      <c r="BK34" s="213"/>
      <c r="BL34" s="212"/>
      <c r="BM34" s="212"/>
      <c r="BN34" s="213"/>
      <c r="BO34" s="146"/>
      <c r="BP34" s="213"/>
      <c r="BQ34" s="213"/>
      <c r="BR34" s="213"/>
      <c r="BS34" s="213"/>
      <c r="BT34" s="212"/>
      <c r="BU34" s="212"/>
      <c r="BV34" s="145"/>
      <c r="BW34" s="213"/>
      <c r="BX34" s="213"/>
      <c r="BY34" s="219"/>
      <c r="BZ34" s="212"/>
      <c r="CA34" s="212"/>
      <c r="CB34" s="145"/>
      <c r="CC34" s="213"/>
      <c r="CD34" s="213"/>
      <c r="CE34" s="213"/>
      <c r="CF34" s="213"/>
      <c r="CG34" s="213"/>
      <c r="CH34" s="213"/>
      <c r="CI34" s="212"/>
      <c r="CJ34" s="212"/>
      <c r="CK34" s="212"/>
      <c r="CL34" s="145"/>
      <c r="CM34" s="212"/>
      <c r="CN34" s="212"/>
      <c r="CO34" s="213"/>
      <c r="CP34" s="220"/>
      <c r="CQ34" s="213"/>
      <c r="CR34" s="213"/>
      <c r="CS34" s="213"/>
      <c r="CT34" s="144"/>
      <c r="CU34" s="213"/>
      <c r="CV34" s="213"/>
      <c r="CW34" s="213"/>
      <c r="CX34" s="213"/>
      <c r="CY34" s="212"/>
      <c r="CZ34" s="212"/>
      <c r="DA34" s="212"/>
      <c r="DB34" s="213"/>
      <c r="DC34" s="143"/>
      <c r="DD34" s="213"/>
      <c r="DE34" s="213"/>
      <c r="DF34" s="213"/>
      <c r="DG34" s="213"/>
      <c r="DH34" s="218" t="s">
        <v>66</v>
      </c>
      <c r="DI34" s="221" t="s">
        <v>67</v>
      </c>
      <c r="DJ34" s="218"/>
      <c r="DK34" s="142" t="e">
        <f>#REF!</f>
        <v>#REF!</v>
      </c>
      <c r="DL34" s="141"/>
      <c r="DM34" s="280"/>
      <c r="DN34" s="141"/>
      <c r="DO34" s="168"/>
      <c r="DP34" s="521"/>
    </row>
    <row r="35" spans="1:120" s="222" customFormat="1" ht="15.75" customHeight="1" hidden="1">
      <c r="A35" s="471"/>
      <c r="B35" s="471"/>
      <c r="C35" s="471"/>
      <c r="D35" s="471"/>
      <c r="E35" s="471"/>
      <c r="F35" s="471"/>
      <c r="G35" s="519"/>
      <c r="H35" s="519"/>
      <c r="I35" s="501"/>
      <c r="J35" s="517"/>
      <c r="K35" s="212"/>
      <c r="L35" s="212"/>
      <c r="M35" s="212"/>
      <c r="N35" s="213"/>
      <c r="O35" s="150"/>
      <c r="P35" s="213"/>
      <c r="Q35" s="213"/>
      <c r="R35" s="213"/>
      <c r="S35" s="214"/>
      <c r="T35" s="213"/>
      <c r="U35" s="213"/>
      <c r="V35" s="213"/>
      <c r="W35" s="213"/>
      <c r="X35" s="213"/>
      <c r="Y35" s="213"/>
      <c r="Z35" s="213"/>
      <c r="AA35" s="141"/>
      <c r="AB35" s="212"/>
      <c r="AC35" s="212"/>
      <c r="AD35" s="214"/>
      <c r="AE35" s="213"/>
      <c r="AF35" s="150"/>
      <c r="AG35" s="213"/>
      <c r="AH35" s="213"/>
      <c r="AI35" s="213"/>
      <c r="AJ35" s="213"/>
      <c r="AK35" s="213"/>
      <c r="AL35" s="213"/>
      <c r="AM35" s="216"/>
      <c r="AN35" s="212"/>
      <c r="AO35" s="212"/>
      <c r="AP35" s="213"/>
      <c r="AQ35" s="262"/>
      <c r="AR35" s="213"/>
      <c r="AS35" s="213"/>
      <c r="AT35" s="213"/>
      <c r="AU35" s="213"/>
      <c r="AV35" s="212"/>
      <c r="AW35" s="212"/>
      <c r="AX35" s="213"/>
      <c r="AY35" s="142"/>
      <c r="AZ35" s="213"/>
      <c r="BA35" s="213"/>
      <c r="BB35" s="213"/>
      <c r="BC35" s="213"/>
      <c r="BD35" s="212"/>
      <c r="BE35" s="212"/>
      <c r="BF35" s="213"/>
      <c r="BG35" s="268"/>
      <c r="BH35" s="213"/>
      <c r="BI35" s="213"/>
      <c r="BJ35" s="213"/>
      <c r="BK35" s="213"/>
      <c r="BL35" s="212"/>
      <c r="BM35" s="212"/>
      <c r="BN35" s="213"/>
      <c r="BO35" s="146"/>
      <c r="BP35" s="213"/>
      <c r="BQ35" s="213"/>
      <c r="BR35" s="213"/>
      <c r="BS35" s="213"/>
      <c r="BT35" s="212"/>
      <c r="BU35" s="212"/>
      <c r="BV35" s="145"/>
      <c r="BW35" s="213"/>
      <c r="BX35" s="213"/>
      <c r="BY35" s="219"/>
      <c r="BZ35" s="212"/>
      <c r="CA35" s="212"/>
      <c r="CB35" s="145"/>
      <c r="CC35" s="213"/>
      <c r="CD35" s="213"/>
      <c r="CE35" s="213"/>
      <c r="CF35" s="213"/>
      <c r="CG35" s="213"/>
      <c r="CH35" s="213"/>
      <c r="CI35" s="212"/>
      <c r="CJ35" s="212"/>
      <c r="CK35" s="212"/>
      <c r="CL35" s="145"/>
      <c r="CM35" s="212"/>
      <c r="CN35" s="212"/>
      <c r="CO35" s="213"/>
      <c r="CP35" s="220"/>
      <c r="CQ35" s="213"/>
      <c r="CR35" s="213"/>
      <c r="CS35" s="213"/>
      <c r="CT35" s="144"/>
      <c r="CU35" s="213"/>
      <c r="CV35" s="213"/>
      <c r="CW35" s="213"/>
      <c r="CX35" s="213"/>
      <c r="CY35" s="212"/>
      <c r="CZ35" s="212"/>
      <c r="DA35" s="212"/>
      <c r="DB35" s="213"/>
      <c r="DC35" s="143"/>
      <c r="DD35" s="213"/>
      <c r="DE35" s="213"/>
      <c r="DF35" s="213"/>
      <c r="DG35" s="213"/>
      <c r="DH35" s="218" t="s">
        <v>68</v>
      </c>
      <c r="DI35" s="221"/>
      <c r="DJ35" s="218"/>
      <c r="DK35" s="142" t="e">
        <f>#REF!</f>
        <v>#REF!</v>
      </c>
      <c r="DL35" s="141"/>
      <c r="DM35" s="280"/>
      <c r="DN35" s="141"/>
      <c r="DO35" s="168"/>
      <c r="DP35" s="521"/>
    </row>
    <row r="36" spans="1:120" s="222" customFormat="1" ht="15.75" customHeight="1" hidden="1">
      <c r="A36" s="471"/>
      <c r="B36" s="471"/>
      <c r="C36" s="471"/>
      <c r="D36" s="471"/>
      <c r="E36" s="471"/>
      <c r="F36" s="471"/>
      <c r="G36" s="519"/>
      <c r="H36" s="519"/>
      <c r="I36" s="501"/>
      <c r="J36" s="517"/>
      <c r="K36" s="228"/>
      <c r="L36" s="228"/>
      <c r="M36" s="228"/>
      <c r="N36" s="229"/>
      <c r="O36" s="254"/>
      <c r="P36" s="229"/>
      <c r="Q36" s="229"/>
      <c r="R36" s="229"/>
      <c r="S36" s="230"/>
      <c r="T36" s="229"/>
      <c r="U36" s="229"/>
      <c r="V36" s="229"/>
      <c r="W36" s="229"/>
      <c r="X36" s="229"/>
      <c r="Y36" s="229"/>
      <c r="Z36" s="229"/>
      <c r="AA36" s="278"/>
      <c r="AB36" s="228" t="s">
        <v>40</v>
      </c>
      <c r="AC36" s="228">
        <v>30</v>
      </c>
      <c r="AD36" s="230"/>
      <c r="AE36" s="229"/>
      <c r="AF36" s="254" t="e">
        <f>#REF!</f>
        <v>#REF!</v>
      </c>
      <c r="AG36" s="229"/>
      <c r="AH36" s="229"/>
      <c r="AI36" s="229"/>
      <c r="AJ36" s="229"/>
      <c r="AK36" s="229"/>
      <c r="AL36" s="229"/>
      <c r="AM36" s="231"/>
      <c r="AN36" s="228"/>
      <c r="AO36" s="228"/>
      <c r="AP36" s="229"/>
      <c r="AQ36" s="264"/>
      <c r="AR36" s="229"/>
      <c r="AS36" s="229"/>
      <c r="AT36" s="229"/>
      <c r="AU36" s="229"/>
      <c r="AV36" s="228"/>
      <c r="AW36" s="228"/>
      <c r="AX36" s="229"/>
      <c r="AY36" s="265"/>
      <c r="AZ36" s="229"/>
      <c r="BA36" s="229"/>
      <c r="BB36" s="229"/>
      <c r="BC36" s="229"/>
      <c r="BD36" s="228"/>
      <c r="BE36" s="228"/>
      <c r="BF36" s="229"/>
      <c r="BG36" s="269"/>
      <c r="BH36" s="229"/>
      <c r="BI36" s="229"/>
      <c r="BJ36" s="229"/>
      <c r="BK36" s="229"/>
      <c r="BL36" s="228"/>
      <c r="BM36" s="228"/>
      <c r="BN36" s="229"/>
      <c r="BO36" s="272"/>
      <c r="BP36" s="229"/>
      <c r="BQ36" s="229"/>
      <c r="BR36" s="229"/>
      <c r="BS36" s="229"/>
      <c r="BT36" s="228"/>
      <c r="BU36" s="228"/>
      <c r="BV36" s="274"/>
      <c r="BW36" s="229"/>
      <c r="BX36" s="229"/>
      <c r="BY36" s="232"/>
      <c r="BZ36" s="228"/>
      <c r="CA36" s="228"/>
      <c r="CB36" s="274"/>
      <c r="CC36" s="229"/>
      <c r="CD36" s="229"/>
      <c r="CE36" s="229"/>
      <c r="CF36" s="229"/>
      <c r="CG36" s="229"/>
      <c r="CH36" s="229"/>
      <c r="CI36" s="228"/>
      <c r="CJ36" s="228"/>
      <c r="CK36" s="228"/>
      <c r="CL36" s="274"/>
      <c r="CM36" s="228"/>
      <c r="CN36" s="228"/>
      <c r="CO36" s="229"/>
      <c r="CP36" s="233"/>
      <c r="CQ36" s="229"/>
      <c r="CR36" s="229"/>
      <c r="CS36" s="229"/>
      <c r="CT36" s="257"/>
      <c r="CU36" s="229"/>
      <c r="CV36" s="229"/>
      <c r="CW36" s="229"/>
      <c r="CX36" s="229"/>
      <c r="CY36" s="228"/>
      <c r="CZ36" s="228"/>
      <c r="DA36" s="228"/>
      <c r="DB36" s="229"/>
      <c r="DC36" s="259"/>
      <c r="DD36" s="229"/>
      <c r="DE36" s="229"/>
      <c r="DF36" s="229"/>
      <c r="DG36" s="229"/>
      <c r="DH36" s="234"/>
      <c r="DI36" s="235"/>
      <c r="DJ36" s="234"/>
      <c r="DK36" s="265"/>
      <c r="DL36" s="278"/>
      <c r="DM36" s="279"/>
      <c r="DN36" s="278"/>
      <c r="DO36" s="168"/>
      <c r="DP36" s="521"/>
    </row>
    <row r="37" spans="1:120" s="222" customFormat="1" ht="15.75" customHeight="1" hidden="1">
      <c r="A37" s="471"/>
      <c r="B37" s="471"/>
      <c r="C37" s="471"/>
      <c r="D37" s="471"/>
      <c r="E37" s="471"/>
      <c r="F37" s="471"/>
      <c r="G37" s="519"/>
      <c r="H37" s="519"/>
      <c r="I37" s="501"/>
      <c r="J37" s="517"/>
      <c r="K37" s="212"/>
      <c r="L37" s="212"/>
      <c r="M37" s="212"/>
      <c r="N37" s="213"/>
      <c r="O37" s="150"/>
      <c r="P37" s="213"/>
      <c r="Q37" s="213"/>
      <c r="R37" s="213"/>
      <c r="S37" s="214"/>
      <c r="T37" s="213"/>
      <c r="U37" s="213"/>
      <c r="V37" s="213"/>
      <c r="W37" s="213"/>
      <c r="X37" s="213"/>
      <c r="Y37" s="213"/>
      <c r="Z37" s="213"/>
      <c r="AA37" s="141"/>
      <c r="AB37" s="212"/>
      <c r="AC37" s="212"/>
      <c r="AD37" s="214"/>
      <c r="AE37" s="213"/>
      <c r="AF37" s="150"/>
      <c r="AG37" s="213"/>
      <c r="AH37" s="213"/>
      <c r="AI37" s="213"/>
      <c r="AJ37" s="213"/>
      <c r="AK37" s="213"/>
      <c r="AL37" s="213"/>
      <c r="AM37" s="216"/>
      <c r="AN37" s="212"/>
      <c r="AO37" s="212"/>
      <c r="AP37" s="213"/>
      <c r="AQ37" s="262"/>
      <c r="AR37" s="213"/>
      <c r="AS37" s="213"/>
      <c r="AT37" s="213"/>
      <c r="AU37" s="213"/>
      <c r="AV37" s="212"/>
      <c r="AW37" s="212"/>
      <c r="AX37" s="213"/>
      <c r="AY37" s="142"/>
      <c r="AZ37" s="213"/>
      <c r="BA37" s="213"/>
      <c r="BB37" s="213"/>
      <c r="BC37" s="213"/>
      <c r="BD37" s="212"/>
      <c r="BE37" s="212"/>
      <c r="BF37" s="213"/>
      <c r="BG37" s="268"/>
      <c r="BH37" s="213"/>
      <c r="BI37" s="213"/>
      <c r="BJ37" s="213"/>
      <c r="BK37" s="213"/>
      <c r="BL37" s="212"/>
      <c r="BM37" s="212"/>
      <c r="BN37" s="213"/>
      <c r="BO37" s="146"/>
      <c r="BP37" s="213"/>
      <c r="BQ37" s="213"/>
      <c r="BR37" s="213"/>
      <c r="BS37" s="213"/>
      <c r="BT37" s="212"/>
      <c r="BU37" s="212"/>
      <c r="BV37" s="145"/>
      <c r="BW37" s="213"/>
      <c r="BX37" s="213"/>
      <c r="BY37" s="219"/>
      <c r="BZ37" s="212"/>
      <c r="CA37" s="212"/>
      <c r="CB37" s="145"/>
      <c r="CC37" s="213"/>
      <c r="CD37" s="213"/>
      <c r="CE37" s="213"/>
      <c r="CF37" s="213"/>
      <c r="CG37" s="213"/>
      <c r="CH37" s="213"/>
      <c r="CI37" s="212"/>
      <c r="CJ37" s="212"/>
      <c r="CK37" s="212"/>
      <c r="CL37" s="145"/>
      <c r="CM37" s="212"/>
      <c r="CN37" s="212"/>
      <c r="CO37" s="213"/>
      <c r="CP37" s="220"/>
      <c r="CQ37" s="213"/>
      <c r="CR37" s="213"/>
      <c r="CS37" s="213"/>
      <c r="CT37" s="144"/>
      <c r="CU37" s="213"/>
      <c r="CV37" s="213"/>
      <c r="CW37" s="213"/>
      <c r="CX37" s="213"/>
      <c r="CY37" s="212"/>
      <c r="CZ37" s="212"/>
      <c r="DA37" s="212"/>
      <c r="DB37" s="213"/>
      <c r="DC37" s="143"/>
      <c r="DD37" s="213"/>
      <c r="DE37" s="213"/>
      <c r="DF37" s="213"/>
      <c r="DG37" s="213"/>
      <c r="DH37" s="218" t="s">
        <v>68</v>
      </c>
      <c r="DI37" s="221"/>
      <c r="DJ37" s="218"/>
      <c r="DK37" s="142" t="e">
        <f>#REF!</f>
        <v>#REF!</v>
      </c>
      <c r="DL37" s="141"/>
      <c r="DM37" s="280"/>
      <c r="DN37" s="141"/>
      <c r="DO37" s="168"/>
      <c r="DP37" s="521"/>
    </row>
    <row r="38" spans="1:120" s="222" customFormat="1" ht="15.75" customHeight="1" hidden="1">
      <c r="A38" s="471"/>
      <c r="B38" s="471"/>
      <c r="C38" s="471"/>
      <c r="D38" s="471"/>
      <c r="E38" s="471"/>
      <c r="F38" s="471"/>
      <c r="G38" s="519"/>
      <c r="H38" s="519"/>
      <c r="I38" s="501"/>
      <c r="J38" s="517"/>
      <c r="K38" s="212"/>
      <c r="L38" s="212"/>
      <c r="M38" s="212"/>
      <c r="N38" s="213"/>
      <c r="O38" s="150"/>
      <c r="P38" s="213"/>
      <c r="Q38" s="213"/>
      <c r="R38" s="213"/>
      <c r="S38" s="214"/>
      <c r="T38" s="213"/>
      <c r="U38" s="213"/>
      <c r="V38" s="213"/>
      <c r="W38" s="213"/>
      <c r="X38" s="213"/>
      <c r="Y38" s="213"/>
      <c r="Z38" s="213"/>
      <c r="AA38" s="141"/>
      <c r="AB38" s="212" t="s">
        <v>40</v>
      </c>
      <c r="AC38" s="212">
        <v>20</v>
      </c>
      <c r="AD38" s="214"/>
      <c r="AE38" s="213"/>
      <c r="AF38" s="150" t="e">
        <f>#REF!</f>
        <v>#REF!</v>
      </c>
      <c r="AG38" s="213"/>
      <c r="AH38" s="213"/>
      <c r="AI38" s="213"/>
      <c r="AJ38" s="213"/>
      <c r="AK38" s="213"/>
      <c r="AL38" s="213"/>
      <c r="AM38" s="216"/>
      <c r="AN38" s="212"/>
      <c r="AO38" s="212"/>
      <c r="AP38" s="213"/>
      <c r="AQ38" s="262"/>
      <c r="AR38" s="213"/>
      <c r="AS38" s="213"/>
      <c r="AT38" s="213"/>
      <c r="AU38" s="213"/>
      <c r="AV38" s="212"/>
      <c r="AW38" s="212"/>
      <c r="AX38" s="213"/>
      <c r="AY38" s="142"/>
      <c r="AZ38" s="213"/>
      <c r="BA38" s="213"/>
      <c r="BB38" s="213"/>
      <c r="BC38" s="213"/>
      <c r="BD38" s="212"/>
      <c r="BE38" s="212"/>
      <c r="BF38" s="213"/>
      <c r="BG38" s="268"/>
      <c r="BH38" s="213"/>
      <c r="BI38" s="213"/>
      <c r="BJ38" s="213"/>
      <c r="BK38" s="213"/>
      <c r="BL38" s="212"/>
      <c r="BM38" s="212"/>
      <c r="BN38" s="213"/>
      <c r="BO38" s="146"/>
      <c r="BP38" s="213"/>
      <c r="BQ38" s="213"/>
      <c r="BR38" s="213"/>
      <c r="BS38" s="213"/>
      <c r="BT38" s="212"/>
      <c r="BU38" s="212"/>
      <c r="BV38" s="145"/>
      <c r="BW38" s="213"/>
      <c r="BX38" s="213"/>
      <c r="BY38" s="219"/>
      <c r="BZ38" s="212"/>
      <c r="CA38" s="212"/>
      <c r="CB38" s="145"/>
      <c r="CC38" s="213"/>
      <c r="CD38" s="213"/>
      <c r="CE38" s="213"/>
      <c r="CF38" s="213"/>
      <c r="CG38" s="213"/>
      <c r="CH38" s="213"/>
      <c r="CI38" s="212"/>
      <c r="CJ38" s="212"/>
      <c r="CK38" s="212"/>
      <c r="CL38" s="145"/>
      <c r="CM38" s="212"/>
      <c r="CN38" s="212"/>
      <c r="CO38" s="213"/>
      <c r="CP38" s="220"/>
      <c r="CQ38" s="213"/>
      <c r="CR38" s="213"/>
      <c r="CS38" s="213"/>
      <c r="CT38" s="144"/>
      <c r="CU38" s="213"/>
      <c r="CV38" s="213"/>
      <c r="CW38" s="213"/>
      <c r="CX38" s="213"/>
      <c r="CY38" s="212"/>
      <c r="CZ38" s="212"/>
      <c r="DA38" s="212"/>
      <c r="DB38" s="213"/>
      <c r="DC38" s="143"/>
      <c r="DD38" s="213"/>
      <c r="DE38" s="213"/>
      <c r="DF38" s="213"/>
      <c r="DG38" s="213"/>
      <c r="DH38" s="218"/>
      <c r="DI38" s="221"/>
      <c r="DJ38" s="218"/>
      <c r="DK38" s="142"/>
      <c r="DL38" s="141"/>
      <c r="DM38" s="280"/>
      <c r="DN38" s="141"/>
      <c r="DO38" s="168"/>
      <c r="DP38" s="521"/>
    </row>
    <row r="39" spans="1:120" s="222" customFormat="1" ht="15.75" customHeight="1" hidden="1">
      <c r="A39" s="471"/>
      <c r="B39" s="471"/>
      <c r="C39" s="471"/>
      <c r="D39" s="471"/>
      <c r="E39" s="471"/>
      <c r="F39" s="471"/>
      <c r="G39" s="519"/>
      <c r="H39" s="519"/>
      <c r="I39" s="501"/>
      <c r="J39" s="517"/>
      <c r="K39" s="212"/>
      <c r="L39" s="212"/>
      <c r="M39" s="212"/>
      <c r="N39" s="213"/>
      <c r="O39" s="150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141"/>
      <c r="AB39" s="212"/>
      <c r="AC39" s="212"/>
      <c r="AD39" s="214"/>
      <c r="AE39" s="213"/>
      <c r="AF39" s="150"/>
      <c r="AG39" s="213"/>
      <c r="AH39" s="213"/>
      <c r="AI39" s="213"/>
      <c r="AJ39" s="213"/>
      <c r="AK39" s="213"/>
      <c r="AL39" s="213"/>
      <c r="AM39" s="216"/>
      <c r="AN39" s="212"/>
      <c r="AO39" s="212"/>
      <c r="AP39" s="213"/>
      <c r="AQ39" s="262"/>
      <c r="AR39" s="213"/>
      <c r="AS39" s="213"/>
      <c r="AT39" s="213"/>
      <c r="AU39" s="213"/>
      <c r="AV39" s="212"/>
      <c r="AW39" s="212"/>
      <c r="AX39" s="213"/>
      <c r="AY39" s="142"/>
      <c r="AZ39" s="213"/>
      <c r="BA39" s="213"/>
      <c r="BB39" s="213"/>
      <c r="BC39" s="213"/>
      <c r="BD39" s="212"/>
      <c r="BE39" s="212"/>
      <c r="BF39" s="213"/>
      <c r="BG39" s="268"/>
      <c r="BH39" s="213"/>
      <c r="BI39" s="213"/>
      <c r="BJ39" s="213"/>
      <c r="BK39" s="213"/>
      <c r="BL39" s="212"/>
      <c r="BM39" s="212"/>
      <c r="BN39" s="213"/>
      <c r="BO39" s="146"/>
      <c r="BP39" s="213"/>
      <c r="BQ39" s="213"/>
      <c r="BR39" s="213"/>
      <c r="BS39" s="213"/>
      <c r="BT39" s="212"/>
      <c r="BU39" s="212"/>
      <c r="BV39" s="145"/>
      <c r="BW39" s="213"/>
      <c r="BX39" s="213"/>
      <c r="BY39" s="219"/>
      <c r="BZ39" s="212"/>
      <c r="CA39" s="212"/>
      <c r="CB39" s="145"/>
      <c r="CC39" s="213"/>
      <c r="CD39" s="213"/>
      <c r="CE39" s="213"/>
      <c r="CF39" s="213"/>
      <c r="CG39" s="213"/>
      <c r="CH39" s="213"/>
      <c r="CI39" s="212"/>
      <c r="CJ39" s="212"/>
      <c r="CK39" s="212"/>
      <c r="CL39" s="145"/>
      <c r="CM39" s="212"/>
      <c r="CN39" s="212"/>
      <c r="CO39" s="213"/>
      <c r="CP39" s="220"/>
      <c r="CQ39" s="213"/>
      <c r="CR39" s="213"/>
      <c r="CS39" s="213"/>
      <c r="CT39" s="144"/>
      <c r="CU39" s="213"/>
      <c r="CV39" s="213"/>
      <c r="CW39" s="213"/>
      <c r="CX39" s="213"/>
      <c r="CY39" s="212"/>
      <c r="CZ39" s="212"/>
      <c r="DA39" s="212"/>
      <c r="DB39" s="213"/>
      <c r="DC39" s="143"/>
      <c r="DD39" s="213"/>
      <c r="DE39" s="213"/>
      <c r="DF39" s="213"/>
      <c r="DG39" s="213"/>
      <c r="DH39" s="218" t="s">
        <v>66</v>
      </c>
      <c r="DI39" s="221"/>
      <c r="DJ39" s="218"/>
      <c r="DK39" s="142" t="e">
        <f>#REF!</f>
        <v>#REF!</v>
      </c>
      <c r="DL39" s="141"/>
      <c r="DM39" s="280"/>
      <c r="DN39" s="141"/>
      <c r="DO39" s="168"/>
      <c r="DP39" s="521"/>
    </row>
    <row r="40" spans="1:120" s="222" customFormat="1" ht="15.75" customHeight="1" hidden="1">
      <c r="A40" s="471"/>
      <c r="B40" s="471"/>
      <c r="C40" s="471"/>
      <c r="D40" s="471"/>
      <c r="E40" s="471"/>
      <c r="F40" s="471"/>
      <c r="G40" s="519"/>
      <c r="H40" s="519"/>
      <c r="I40" s="501"/>
      <c r="J40" s="517"/>
      <c r="K40" s="212"/>
      <c r="L40" s="212"/>
      <c r="M40" s="212"/>
      <c r="N40" s="213"/>
      <c r="O40" s="150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141"/>
      <c r="AB40" s="212" t="s">
        <v>35</v>
      </c>
      <c r="AC40" s="212">
        <v>140</v>
      </c>
      <c r="AD40" s="214"/>
      <c r="AE40" s="213"/>
      <c r="AF40" s="150" t="e">
        <f>#REF!</f>
        <v>#REF!</v>
      </c>
      <c r="AG40" s="213"/>
      <c r="AH40" s="213"/>
      <c r="AI40" s="213"/>
      <c r="AJ40" s="213"/>
      <c r="AK40" s="213"/>
      <c r="AL40" s="213"/>
      <c r="AM40" s="216"/>
      <c r="AN40" s="212"/>
      <c r="AO40" s="212"/>
      <c r="AP40" s="213"/>
      <c r="AQ40" s="262"/>
      <c r="AR40" s="213"/>
      <c r="AS40" s="213"/>
      <c r="AT40" s="213"/>
      <c r="AU40" s="213"/>
      <c r="AV40" s="212"/>
      <c r="AW40" s="212"/>
      <c r="AX40" s="213"/>
      <c r="AY40" s="142"/>
      <c r="AZ40" s="213"/>
      <c r="BA40" s="213"/>
      <c r="BB40" s="213"/>
      <c r="BC40" s="213"/>
      <c r="BD40" s="212"/>
      <c r="BE40" s="212"/>
      <c r="BF40" s="213"/>
      <c r="BG40" s="268"/>
      <c r="BH40" s="213"/>
      <c r="BI40" s="213"/>
      <c r="BJ40" s="213"/>
      <c r="BK40" s="213"/>
      <c r="BL40" s="212"/>
      <c r="BM40" s="212"/>
      <c r="BN40" s="213"/>
      <c r="BO40" s="146"/>
      <c r="BP40" s="213"/>
      <c r="BQ40" s="213"/>
      <c r="BR40" s="213"/>
      <c r="BS40" s="213"/>
      <c r="BT40" s="212"/>
      <c r="BU40" s="212"/>
      <c r="BV40" s="145"/>
      <c r="BW40" s="213"/>
      <c r="BX40" s="213"/>
      <c r="BY40" s="219"/>
      <c r="BZ40" s="212"/>
      <c r="CA40" s="212"/>
      <c r="CB40" s="145"/>
      <c r="CC40" s="213"/>
      <c r="CD40" s="213"/>
      <c r="CE40" s="213"/>
      <c r="CF40" s="213"/>
      <c r="CG40" s="213"/>
      <c r="CH40" s="213"/>
      <c r="CI40" s="212"/>
      <c r="CJ40" s="212"/>
      <c r="CK40" s="212"/>
      <c r="CL40" s="145"/>
      <c r="CM40" s="212"/>
      <c r="CN40" s="212"/>
      <c r="CO40" s="213"/>
      <c r="CP40" s="220"/>
      <c r="CQ40" s="213"/>
      <c r="CR40" s="213"/>
      <c r="CS40" s="213"/>
      <c r="CT40" s="144"/>
      <c r="CU40" s="213"/>
      <c r="CV40" s="213"/>
      <c r="CW40" s="213"/>
      <c r="CX40" s="213"/>
      <c r="CY40" s="212"/>
      <c r="CZ40" s="212"/>
      <c r="DA40" s="212"/>
      <c r="DB40" s="213"/>
      <c r="DC40" s="143"/>
      <c r="DD40" s="213"/>
      <c r="DE40" s="213"/>
      <c r="DF40" s="213"/>
      <c r="DG40" s="213"/>
      <c r="DH40" s="218"/>
      <c r="DI40" s="221"/>
      <c r="DJ40" s="218"/>
      <c r="DK40" s="142"/>
      <c r="DL40" s="141"/>
      <c r="DM40" s="280"/>
      <c r="DN40" s="141"/>
      <c r="DO40" s="168"/>
      <c r="DP40" s="521"/>
    </row>
    <row r="41" spans="1:120" s="222" customFormat="1" ht="15.75" customHeight="1" hidden="1">
      <c r="A41" s="471"/>
      <c r="B41" s="471"/>
      <c r="C41" s="471"/>
      <c r="D41" s="471"/>
      <c r="E41" s="471"/>
      <c r="F41" s="471"/>
      <c r="G41" s="519"/>
      <c r="H41" s="519"/>
      <c r="I41" s="501"/>
      <c r="J41" s="517"/>
      <c r="K41" s="212"/>
      <c r="L41" s="212"/>
      <c r="M41" s="212"/>
      <c r="N41" s="213"/>
      <c r="O41" s="150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141"/>
      <c r="AB41" s="212"/>
      <c r="AC41" s="212"/>
      <c r="AD41" s="214"/>
      <c r="AE41" s="213"/>
      <c r="AF41" s="150"/>
      <c r="AG41" s="213"/>
      <c r="AH41" s="213"/>
      <c r="AI41" s="213"/>
      <c r="AJ41" s="213"/>
      <c r="AK41" s="213"/>
      <c r="AL41" s="213"/>
      <c r="AM41" s="216"/>
      <c r="AN41" s="212"/>
      <c r="AO41" s="212"/>
      <c r="AP41" s="213"/>
      <c r="AQ41" s="262"/>
      <c r="AR41" s="213"/>
      <c r="AS41" s="213"/>
      <c r="AT41" s="213"/>
      <c r="AU41" s="213"/>
      <c r="AV41" s="212"/>
      <c r="AW41" s="212"/>
      <c r="AX41" s="213"/>
      <c r="AY41" s="142"/>
      <c r="AZ41" s="213"/>
      <c r="BA41" s="213"/>
      <c r="BB41" s="213"/>
      <c r="BC41" s="213"/>
      <c r="BD41" s="212"/>
      <c r="BE41" s="212"/>
      <c r="BF41" s="213"/>
      <c r="BG41" s="268"/>
      <c r="BH41" s="213"/>
      <c r="BI41" s="213"/>
      <c r="BJ41" s="213"/>
      <c r="BK41" s="213"/>
      <c r="BL41" s="212"/>
      <c r="BM41" s="212"/>
      <c r="BN41" s="213"/>
      <c r="BO41" s="146"/>
      <c r="BP41" s="213"/>
      <c r="BQ41" s="213"/>
      <c r="BR41" s="213"/>
      <c r="BS41" s="213"/>
      <c r="BT41" s="212"/>
      <c r="BU41" s="212"/>
      <c r="BV41" s="145"/>
      <c r="BW41" s="213"/>
      <c r="BX41" s="213"/>
      <c r="BY41" s="219"/>
      <c r="BZ41" s="212"/>
      <c r="CA41" s="212"/>
      <c r="CB41" s="145"/>
      <c r="CC41" s="213"/>
      <c r="CD41" s="213"/>
      <c r="CE41" s="213"/>
      <c r="CF41" s="213"/>
      <c r="CG41" s="213"/>
      <c r="CH41" s="213"/>
      <c r="CI41" s="212"/>
      <c r="CJ41" s="212"/>
      <c r="CK41" s="212"/>
      <c r="CL41" s="145"/>
      <c r="CM41" s="212"/>
      <c r="CN41" s="212"/>
      <c r="CO41" s="213"/>
      <c r="CP41" s="220"/>
      <c r="CQ41" s="213"/>
      <c r="CR41" s="213"/>
      <c r="CS41" s="213"/>
      <c r="CT41" s="144"/>
      <c r="CU41" s="213"/>
      <c r="CV41" s="213"/>
      <c r="CW41" s="213"/>
      <c r="CX41" s="213"/>
      <c r="CY41" s="212"/>
      <c r="CZ41" s="212"/>
      <c r="DA41" s="212"/>
      <c r="DB41" s="213"/>
      <c r="DC41" s="143"/>
      <c r="DD41" s="213"/>
      <c r="DE41" s="213"/>
      <c r="DF41" s="213"/>
      <c r="DG41" s="213"/>
      <c r="DH41" s="218" t="s">
        <v>71</v>
      </c>
      <c r="DI41" s="221"/>
      <c r="DJ41" s="218"/>
      <c r="DK41" s="142" t="e">
        <f>#REF!</f>
        <v>#REF!</v>
      </c>
      <c r="DL41" s="141"/>
      <c r="DM41" s="280"/>
      <c r="DN41" s="141"/>
      <c r="DO41" s="168"/>
      <c r="DP41" s="521"/>
    </row>
    <row r="42" spans="1:120" s="222" customFormat="1" ht="15.75" customHeight="1" hidden="1">
      <c r="A42" s="471"/>
      <c r="B42" s="471"/>
      <c r="C42" s="471"/>
      <c r="D42" s="471"/>
      <c r="E42" s="471"/>
      <c r="F42" s="471"/>
      <c r="G42" s="519"/>
      <c r="H42" s="519"/>
      <c r="I42" s="501"/>
      <c r="J42" s="517"/>
      <c r="K42" s="212"/>
      <c r="L42" s="212"/>
      <c r="M42" s="212"/>
      <c r="N42" s="213"/>
      <c r="O42" s="150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141"/>
      <c r="AB42" s="212"/>
      <c r="AC42" s="212"/>
      <c r="AD42" s="214"/>
      <c r="AE42" s="213"/>
      <c r="AF42" s="150"/>
      <c r="AG42" s="213"/>
      <c r="AH42" s="213"/>
      <c r="AI42" s="213"/>
      <c r="AJ42" s="213"/>
      <c r="AK42" s="213"/>
      <c r="AL42" s="213"/>
      <c r="AM42" s="216"/>
      <c r="AN42" s="212"/>
      <c r="AO42" s="212"/>
      <c r="AP42" s="213"/>
      <c r="AQ42" s="262"/>
      <c r="AR42" s="213"/>
      <c r="AS42" s="213"/>
      <c r="AT42" s="213"/>
      <c r="AU42" s="213"/>
      <c r="AV42" s="212"/>
      <c r="AW42" s="212"/>
      <c r="AX42" s="213"/>
      <c r="AY42" s="142"/>
      <c r="AZ42" s="213"/>
      <c r="BA42" s="213"/>
      <c r="BB42" s="213"/>
      <c r="BC42" s="213"/>
      <c r="BD42" s="212"/>
      <c r="BE42" s="212"/>
      <c r="BF42" s="213"/>
      <c r="BG42" s="268"/>
      <c r="BH42" s="213"/>
      <c r="BI42" s="213"/>
      <c r="BJ42" s="213"/>
      <c r="BK42" s="213"/>
      <c r="BL42" s="212"/>
      <c r="BM42" s="212"/>
      <c r="BN42" s="213"/>
      <c r="BO42" s="146"/>
      <c r="BP42" s="213"/>
      <c r="BQ42" s="213"/>
      <c r="BR42" s="213"/>
      <c r="BS42" s="213"/>
      <c r="BT42" s="212"/>
      <c r="BU42" s="212"/>
      <c r="BV42" s="145"/>
      <c r="BW42" s="213"/>
      <c r="BX42" s="213"/>
      <c r="BY42" s="219"/>
      <c r="BZ42" s="212"/>
      <c r="CA42" s="212"/>
      <c r="CB42" s="145"/>
      <c r="CC42" s="213"/>
      <c r="CD42" s="213"/>
      <c r="CE42" s="213"/>
      <c r="CF42" s="213"/>
      <c r="CG42" s="213"/>
      <c r="CH42" s="213"/>
      <c r="CI42" s="212"/>
      <c r="CJ42" s="212"/>
      <c r="CK42" s="212"/>
      <c r="CL42" s="145"/>
      <c r="CM42" s="212"/>
      <c r="CN42" s="212"/>
      <c r="CO42" s="213"/>
      <c r="CP42" s="220"/>
      <c r="CQ42" s="213"/>
      <c r="CR42" s="213"/>
      <c r="CS42" s="213"/>
      <c r="CT42" s="144"/>
      <c r="CU42" s="213"/>
      <c r="CV42" s="213"/>
      <c r="CW42" s="213"/>
      <c r="CX42" s="213"/>
      <c r="CY42" s="212"/>
      <c r="CZ42" s="212"/>
      <c r="DA42" s="212"/>
      <c r="DB42" s="213"/>
      <c r="DC42" s="143"/>
      <c r="DD42" s="213"/>
      <c r="DE42" s="213"/>
      <c r="DF42" s="213"/>
      <c r="DG42" s="213"/>
      <c r="DH42" s="218" t="s">
        <v>71</v>
      </c>
      <c r="DI42" s="221"/>
      <c r="DJ42" s="218"/>
      <c r="DK42" s="142" t="e">
        <f>#REF!</f>
        <v>#REF!</v>
      </c>
      <c r="DL42" s="141"/>
      <c r="DM42" s="280"/>
      <c r="DN42" s="141"/>
      <c r="DO42" s="168"/>
      <c r="DP42" s="521"/>
    </row>
    <row r="43" spans="1:120" s="222" customFormat="1" ht="15.75" customHeight="1" hidden="1">
      <c r="A43" s="471"/>
      <c r="B43" s="471"/>
      <c r="C43" s="471"/>
      <c r="D43" s="471"/>
      <c r="E43" s="471"/>
      <c r="F43" s="471"/>
      <c r="G43" s="519"/>
      <c r="H43" s="519"/>
      <c r="I43" s="501"/>
      <c r="J43" s="517"/>
      <c r="K43" s="212"/>
      <c r="L43" s="212"/>
      <c r="M43" s="212"/>
      <c r="N43" s="213"/>
      <c r="O43" s="150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141"/>
      <c r="AB43" s="212" t="s">
        <v>35</v>
      </c>
      <c r="AC43" s="212">
        <v>20</v>
      </c>
      <c r="AD43" s="214"/>
      <c r="AE43" s="213"/>
      <c r="AF43" s="150" t="e">
        <f>#REF!</f>
        <v>#REF!</v>
      </c>
      <c r="AG43" s="213"/>
      <c r="AH43" s="213"/>
      <c r="AI43" s="213"/>
      <c r="AJ43" s="213"/>
      <c r="AK43" s="213"/>
      <c r="AL43" s="213"/>
      <c r="AM43" s="216"/>
      <c r="AN43" s="212"/>
      <c r="AO43" s="212"/>
      <c r="AP43" s="213"/>
      <c r="AQ43" s="262"/>
      <c r="AR43" s="213"/>
      <c r="AS43" s="213"/>
      <c r="AT43" s="213"/>
      <c r="AU43" s="213"/>
      <c r="AV43" s="212"/>
      <c r="AW43" s="212"/>
      <c r="AX43" s="213"/>
      <c r="AY43" s="142"/>
      <c r="AZ43" s="213"/>
      <c r="BA43" s="213"/>
      <c r="BB43" s="213"/>
      <c r="BC43" s="213"/>
      <c r="BD43" s="212"/>
      <c r="BE43" s="212"/>
      <c r="BF43" s="213"/>
      <c r="BG43" s="268"/>
      <c r="BH43" s="213"/>
      <c r="BI43" s="213"/>
      <c r="BJ43" s="213"/>
      <c r="BK43" s="213"/>
      <c r="BL43" s="212"/>
      <c r="BM43" s="212"/>
      <c r="BN43" s="213"/>
      <c r="BO43" s="146"/>
      <c r="BP43" s="213"/>
      <c r="BQ43" s="213"/>
      <c r="BR43" s="213"/>
      <c r="BS43" s="213"/>
      <c r="BT43" s="212"/>
      <c r="BU43" s="212"/>
      <c r="BV43" s="145"/>
      <c r="BW43" s="213"/>
      <c r="BX43" s="213"/>
      <c r="BY43" s="219"/>
      <c r="BZ43" s="212"/>
      <c r="CA43" s="212"/>
      <c r="CB43" s="145"/>
      <c r="CC43" s="213"/>
      <c r="CD43" s="213"/>
      <c r="CE43" s="213"/>
      <c r="CF43" s="213"/>
      <c r="CG43" s="213"/>
      <c r="CH43" s="213"/>
      <c r="CI43" s="212"/>
      <c r="CJ43" s="212"/>
      <c r="CK43" s="212"/>
      <c r="CL43" s="145"/>
      <c r="CM43" s="212"/>
      <c r="CN43" s="212"/>
      <c r="CO43" s="213"/>
      <c r="CP43" s="220"/>
      <c r="CQ43" s="213"/>
      <c r="CR43" s="213"/>
      <c r="CS43" s="213"/>
      <c r="CT43" s="144"/>
      <c r="CU43" s="213"/>
      <c r="CV43" s="213"/>
      <c r="CW43" s="213"/>
      <c r="CX43" s="213"/>
      <c r="CY43" s="212"/>
      <c r="CZ43" s="212"/>
      <c r="DA43" s="212"/>
      <c r="DB43" s="213"/>
      <c r="DC43" s="143"/>
      <c r="DD43" s="213"/>
      <c r="DE43" s="213"/>
      <c r="DF43" s="213"/>
      <c r="DG43" s="213"/>
      <c r="DH43" s="218"/>
      <c r="DI43" s="221"/>
      <c r="DJ43" s="218"/>
      <c r="DK43" s="142"/>
      <c r="DL43" s="141"/>
      <c r="DM43" s="280"/>
      <c r="DN43" s="141"/>
      <c r="DO43" s="168"/>
      <c r="DP43" s="521"/>
    </row>
    <row r="44" spans="1:120" s="222" customFormat="1" ht="15.75" customHeight="1" hidden="1">
      <c r="A44" s="471"/>
      <c r="B44" s="471"/>
      <c r="C44" s="471"/>
      <c r="D44" s="471"/>
      <c r="E44" s="471"/>
      <c r="F44" s="471"/>
      <c r="G44" s="519"/>
      <c r="H44" s="519"/>
      <c r="I44" s="501"/>
      <c r="J44" s="517"/>
      <c r="K44" s="212"/>
      <c r="L44" s="212"/>
      <c r="M44" s="212"/>
      <c r="N44" s="213"/>
      <c r="O44" s="150"/>
      <c r="P44" s="213"/>
      <c r="Q44" s="213"/>
      <c r="R44" s="213"/>
      <c r="S44" s="214"/>
      <c r="T44" s="213"/>
      <c r="U44" s="213"/>
      <c r="V44" s="213"/>
      <c r="W44" s="213"/>
      <c r="X44" s="213"/>
      <c r="Y44" s="213"/>
      <c r="Z44" s="213"/>
      <c r="AA44" s="141"/>
      <c r="AB44" s="212"/>
      <c r="AC44" s="212"/>
      <c r="AD44" s="214"/>
      <c r="AE44" s="213"/>
      <c r="AF44" s="150"/>
      <c r="AG44" s="213"/>
      <c r="AH44" s="213"/>
      <c r="AI44" s="213"/>
      <c r="AJ44" s="213"/>
      <c r="AK44" s="213"/>
      <c r="AL44" s="213"/>
      <c r="AM44" s="216"/>
      <c r="AN44" s="212"/>
      <c r="AO44" s="212"/>
      <c r="AP44" s="213"/>
      <c r="AQ44" s="262"/>
      <c r="AR44" s="213"/>
      <c r="AS44" s="213"/>
      <c r="AT44" s="213"/>
      <c r="AU44" s="213"/>
      <c r="AV44" s="212"/>
      <c r="AW44" s="212"/>
      <c r="AX44" s="213"/>
      <c r="AY44" s="142"/>
      <c r="AZ44" s="213"/>
      <c r="BA44" s="213"/>
      <c r="BB44" s="213"/>
      <c r="BC44" s="213"/>
      <c r="BD44" s="212" t="s">
        <v>54</v>
      </c>
      <c r="BE44" s="212">
        <v>155</v>
      </c>
      <c r="BF44" s="213"/>
      <c r="BG44" s="268" t="e">
        <f>#REF!</f>
        <v>#REF!</v>
      </c>
      <c r="BH44" s="213"/>
      <c r="BI44" s="213"/>
      <c r="BJ44" s="213"/>
      <c r="BK44" s="213"/>
      <c r="BL44" s="212"/>
      <c r="BM44" s="212"/>
      <c r="BN44" s="213"/>
      <c r="BO44" s="146"/>
      <c r="BP44" s="213"/>
      <c r="BQ44" s="213"/>
      <c r="BR44" s="213"/>
      <c r="BS44" s="213"/>
      <c r="BT44" s="212"/>
      <c r="BU44" s="212"/>
      <c r="BV44" s="145"/>
      <c r="BW44" s="213"/>
      <c r="BX44" s="213"/>
      <c r="BY44" s="219"/>
      <c r="BZ44" s="212"/>
      <c r="CA44" s="212"/>
      <c r="CB44" s="145"/>
      <c r="CC44" s="213"/>
      <c r="CD44" s="213"/>
      <c r="CE44" s="213"/>
      <c r="CF44" s="213"/>
      <c r="CG44" s="213"/>
      <c r="CH44" s="213"/>
      <c r="CI44" s="212"/>
      <c r="CJ44" s="212"/>
      <c r="CK44" s="212"/>
      <c r="CL44" s="145"/>
      <c r="CM44" s="212"/>
      <c r="CN44" s="212"/>
      <c r="CO44" s="213"/>
      <c r="CP44" s="220"/>
      <c r="CQ44" s="213"/>
      <c r="CR44" s="213"/>
      <c r="CS44" s="213"/>
      <c r="CT44" s="144"/>
      <c r="CU44" s="213"/>
      <c r="CV44" s="213"/>
      <c r="CW44" s="213"/>
      <c r="CX44" s="213"/>
      <c r="CY44" s="212"/>
      <c r="CZ44" s="212"/>
      <c r="DA44" s="212"/>
      <c r="DB44" s="213"/>
      <c r="DC44" s="143"/>
      <c r="DD44" s="213"/>
      <c r="DE44" s="213"/>
      <c r="DF44" s="213"/>
      <c r="DG44" s="213"/>
      <c r="DH44" s="218"/>
      <c r="DI44" s="221"/>
      <c r="DJ44" s="218"/>
      <c r="DK44" s="142"/>
      <c r="DL44" s="141"/>
      <c r="DM44" s="280"/>
      <c r="DN44" s="141"/>
      <c r="DO44" s="168"/>
      <c r="DP44" s="521"/>
    </row>
    <row r="45" spans="1:120" s="222" customFormat="1" ht="15.75" customHeight="1" hidden="1">
      <c r="A45" s="471"/>
      <c r="B45" s="471"/>
      <c r="C45" s="471"/>
      <c r="D45" s="471"/>
      <c r="E45" s="471"/>
      <c r="F45" s="471"/>
      <c r="G45" s="519"/>
      <c r="H45" s="519"/>
      <c r="I45" s="501"/>
      <c r="J45" s="517"/>
      <c r="K45" s="212"/>
      <c r="L45" s="212"/>
      <c r="M45" s="212"/>
      <c r="N45" s="213"/>
      <c r="O45" s="150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141"/>
      <c r="AB45" s="212" t="s">
        <v>60</v>
      </c>
      <c r="AC45" s="212">
        <v>200</v>
      </c>
      <c r="AD45" s="214"/>
      <c r="AE45" s="213"/>
      <c r="AF45" s="150" t="e">
        <f>#REF!</f>
        <v>#REF!</v>
      </c>
      <c r="AG45" s="213"/>
      <c r="AH45" s="213"/>
      <c r="AI45" s="213"/>
      <c r="AJ45" s="213"/>
      <c r="AK45" s="213"/>
      <c r="AL45" s="213"/>
      <c r="AM45" s="216"/>
      <c r="AN45" s="212"/>
      <c r="AO45" s="212"/>
      <c r="AP45" s="213"/>
      <c r="AQ45" s="262"/>
      <c r="AR45" s="213"/>
      <c r="AS45" s="213"/>
      <c r="AT45" s="213"/>
      <c r="AU45" s="213"/>
      <c r="AV45" s="212"/>
      <c r="AW45" s="212"/>
      <c r="AX45" s="213"/>
      <c r="AY45" s="142"/>
      <c r="AZ45" s="213"/>
      <c r="BA45" s="213"/>
      <c r="BB45" s="213"/>
      <c r="BC45" s="213"/>
      <c r="BD45" s="212"/>
      <c r="BE45" s="212"/>
      <c r="BF45" s="213"/>
      <c r="BG45" s="268"/>
      <c r="BH45" s="213"/>
      <c r="BI45" s="213"/>
      <c r="BJ45" s="213"/>
      <c r="BK45" s="213"/>
      <c r="BL45" s="212"/>
      <c r="BM45" s="212"/>
      <c r="BN45" s="213"/>
      <c r="BO45" s="146"/>
      <c r="BP45" s="213"/>
      <c r="BQ45" s="213"/>
      <c r="BR45" s="213"/>
      <c r="BS45" s="213"/>
      <c r="BT45" s="212"/>
      <c r="BU45" s="212"/>
      <c r="BV45" s="145"/>
      <c r="BW45" s="213"/>
      <c r="BX45" s="213"/>
      <c r="BY45" s="219"/>
      <c r="BZ45" s="212"/>
      <c r="CA45" s="212"/>
      <c r="CB45" s="145"/>
      <c r="CC45" s="213"/>
      <c r="CD45" s="213"/>
      <c r="CE45" s="213"/>
      <c r="CF45" s="213"/>
      <c r="CG45" s="213"/>
      <c r="CH45" s="213"/>
      <c r="CI45" s="212"/>
      <c r="CJ45" s="212"/>
      <c r="CK45" s="212"/>
      <c r="CL45" s="145"/>
      <c r="CM45" s="212"/>
      <c r="CN45" s="212"/>
      <c r="CO45" s="213"/>
      <c r="CP45" s="220"/>
      <c r="CQ45" s="213"/>
      <c r="CR45" s="213"/>
      <c r="CS45" s="213"/>
      <c r="CT45" s="144"/>
      <c r="CU45" s="213"/>
      <c r="CV45" s="213"/>
      <c r="CW45" s="213"/>
      <c r="CX45" s="213"/>
      <c r="CY45" s="212"/>
      <c r="CZ45" s="212"/>
      <c r="DA45" s="212"/>
      <c r="DB45" s="213"/>
      <c r="DC45" s="143"/>
      <c r="DD45" s="213"/>
      <c r="DE45" s="213"/>
      <c r="DF45" s="213"/>
      <c r="DG45" s="213"/>
      <c r="DH45" s="218"/>
      <c r="DI45" s="236"/>
      <c r="DJ45" s="218"/>
      <c r="DK45" s="142"/>
      <c r="DL45" s="141"/>
      <c r="DM45" s="280"/>
      <c r="DN45" s="141"/>
      <c r="DO45" s="168"/>
      <c r="DP45" s="521"/>
    </row>
    <row r="46" spans="1:120" s="222" customFormat="1" ht="15.75" customHeight="1" hidden="1">
      <c r="A46" s="471"/>
      <c r="B46" s="471"/>
      <c r="C46" s="471"/>
      <c r="D46" s="471"/>
      <c r="E46" s="471"/>
      <c r="F46" s="471"/>
      <c r="G46" s="519"/>
      <c r="H46" s="519"/>
      <c r="I46" s="501"/>
      <c r="J46" s="517"/>
      <c r="K46" s="212"/>
      <c r="L46" s="212"/>
      <c r="M46" s="212"/>
      <c r="N46" s="213"/>
      <c r="O46" s="150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141"/>
      <c r="AB46" s="212"/>
      <c r="AC46" s="212"/>
      <c r="AD46" s="214"/>
      <c r="AE46" s="213"/>
      <c r="AF46" s="150"/>
      <c r="AG46" s="213"/>
      <c r="AH46" s="213"/>
      <c r="AI46" s="213"/>
      <c r="AJ46" s="213"/>
      <c r="AK46" s="213"/>
      <c r="AL46" s="213"/>
      <c r="AM46" s="216"/>
      <c r="AN46" s="212"/>
      <c r="AO46" s="212"/>
      <c r="AP46" s="213"/>
      <c r="AQ46" s="262"/>
      <c r="AR46" s="213"/>
      <c r="AS46" s="213"/>
      <c r="AT46" s="213"/>
      <c r="AU46" s="213"/>
      <c r="AV46" s="212"/>
      <c r="AW46" s="212"/>
      <c r="AX46" s="213"/>
      <c r="AY46" s="142"/>
      <c r="AZ46" s="213"/>
      <c r="BA46" s="213"/>
      <c r="BB46" s="213"/>
      <c r="BC46" s="213"/>
      <c r="BD46" s="212" t="s">
        <v>66</v>
      </c>
      <c r="BE46" s="212">
        <v>85</v>
      </c>
      <c r="BF46" s="213"/>
      <c r="BG46" s="268" t="e">
        <f>#REF!</f>
        <v>#REF!</v>
      </c>
      <c r="BH46" s="213"/>
      <c r="BI46" s="213"/>
      <c r="BJ46" s="213"/>
      <c r="BK46" s="213"/>
      <c r="BL46" s="212"/>
      <c r="BM46" s="212"/>
      <c r="BN46" s="213"/>
      <c r="BO46" s="146"/>
      <c r="BP46" s="213"/>
      <c r="BQ46" s="213"/>
      <c r="BR46" s="213"/>
      <c r="BS46" s="213"/>
      <c r="BT46" s="212"/>
      <c r="BU46" s="212"/>
      <c r="BV46" s="145"/>
      <c r="BW46" s="213"/>
      <c r="BX46" s="213"/>
      <c r="BY46" s="219"/>
      <c r="BZ46" s="212"/>
      <c r="CA46" s="212"/>
      <c r="CB46" s="145"/>
      <c r="CC46" s="213"/>
      <c r="CD46" s="213"/>
      <c r="CE46" s="213"/>
      <c r="CF46" s="213"/>
      <c r="CG46" s="213"/>
      <c r="CH46" s="213"/>
      <c r="CI46" s="212"/>
      <c r="CJ46" s="212"/>
      <c r="CK46" s="212"/>
      <c r="CL46" s="145"/>
      <c r="CM46" s="212"/>
      <c r="CN46" s="212"/>
      <c r="CO46" s="213"/>
      <c r="CP46" s="220"/>
      <c r="CQ46" s="213"/>
      <c r="CR46" s="213"/>
      <c r="CS46" s="213"/>
      <c r="CT46" s="144"/>
      <c r="CU46" s="213"/>
      <c r="CV46" s="213"/>
      <c r="CW46" s="213"/>
      <c r="CX46" s="213"/>
      <c r="CY46" s="212"/>
      <c r="CZ46" s="212"/>
      <c r="DA46" s="212"/>
      <c r="DB46" s="213"/>
      <c r="DC46" s="143"/>
      <c r="DD46" s="213"/>
      <c r="DE46" s="213"/>
      <c r="DF46" s="213"/>
      <c r="DG46" s="213"/>
      <c r="DH46" s="218"/>
      <c r="DI46" s="221"/>
      <c r="DJ46" s="218"/>
      <c r="DK46" s="142"/>
      <c r="DL46" s="141"/>
      <c r="DM46" s="280"/>
      <c r="DN46" s="141"/>
      <c r="DO46" s="168"/>
      <c r="DP46" s="521"/>
    </row>
    <row r="47" spans="1:120" s="222" customFormat="1" ht="15.75" customHeight="1" hidden="1">
      <c r="A47" s="471"/>
      <c r="B47" s="471"/>
      <c r="C47" s="471"/>
      <c r="D47" s="471"/>
      <c r="E47" s="471"/>
      <c r="F47" s="471"/>
      <c r="G47" s="519"/>
      <c r="H47" s="519"/>
      <c r="I47" s="501"/>
      <c r="J47" s="517"/>
      <c r="K47" s="212"/>
      <c r="L47" s="212"/>
      <c r="M47" s="212"/>
      <c r="N47" s="213"/>
      <c r="O47" s="150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141"/>
      <c r="AB47" s="212"/>
      <c r="AC47" s="212"/>
      <c r="AD47" s="214"/>
      <c r="AE47" s="213"/>
      <c r="AF47" s="150"/>
      <c r="AG47" s="213"/>
      <c r="AH47" s="213"/>
      <c r="AI47" s="213"/>
      <c r="AJ47" s="213"/>
      <c r="AK47" s="213"/>
      <c r="AL47" s="213"/>
      <c r="AM47" s="216"/>
      <c r="AN47" s="212"/>
      <c r="AO47" s="212"/>
      <c r="AP47" s="213"/>
      <c r="AQ47" s="262"/>
      <c r="AR47" s="213"/>
      <c r="AS47" s="213"/>
      <c r="AT47" s="213"/>
      <c r="AU47" s="213"/>
      <c r="AV47" s="212"/>
      <c r="AW47" s="212"/>
      <c r="AX47" s="213"/>
      <c r="AY47" s="142"/>
      <c r="AZ47" s="213"/>
      <c r="BA47" s="213"/>
      <c r="BB47" s="213"/>
      <c r="BC47" s="213"/>
      <c r="BD47" s="212"/>
      <c r="BE47" s="212"/>
      <c r="BF47" s="213"/>
      <c r="BG47" s="268"/>
      <c r="BH47" s="213"/>
      <c r="BI47" s="213"/>
      <c r="BJ47" s="213"/>
      <c r="BK47" s="213"/>
      <c r="BL47" s="212"/>
      <c r="BM47" s="212"/>
      <c r="BN47" s="213"/>
      <c r="BO47" s="146"/>
      <c r="BP47" s="213"/>
      <c r="BQ47" s="213"/>
      <c r="BR47" s="213"/>
      <c r="BS47" s="213"/>
      <c r="BT47" s="212"/>
      <c r="BU47" s="212"/>
      <c r="BV47" s="145"/>
      <c r="BW47" s="213"/>
      <c r="BX47" s="213"/>
      <c r="BY47" s="219"/>
      <c r="BZ47" s="212"/>
      <c r="CA47" s="212"/>
      <c r="CB47" s="145"/>
      <c r="CC47" s="213"/>
      <c r="CD47" s="213"/>
      <c r="CE47" s="213"/>
      <c r="CF47" s="213"/>
      <c r="CG47" s="213"/>
      <c r="CH47" s="213"/>
      <c r="CI47" s="212"/>
      <c r="CJ47" s="212"/>
      <c r="CK47" s="212"/>
      <c r="CL47" s="145"/>
      <c r="CM47" s="212"/>
      <c r="CN47" s="212"/>
      <c r="CO47" s="213"/>
      <c r="CP47" s="220"/>
      <c r="CQ47" s="213"/>
      <c r="CR47" s="213"/>
      <c r="CS47" s="213"/>
      <c r="CT47" s="144"/>
      <c r="CU47" s="213"/>
      <c r="CV47" s="213"/>
      <c r="CW47" s="213"/>
      <c r="CX47" s="213"/>
      <c r="CY47" s="212"/>
      <c r="CZ47" s="212"/>
      <c r="DA47" s="212"/>
      <c r="DB47" s="213"/>
      <c r="DC47" s="143"/>
      <c r="DD47" s="213"/>
      <c r="DE47" s="213"/>
      <c r="DF47" s="213"/>
      <c r="DG47" s="213"/>
      <c r="DH47" s="218" t="s">
        <v>68</v>
      </c>
      <c r="DI47" s="221"/>
      <c r="DJ47" s="218"/>
      <c r="DK47" s="142" t="e">
        <f>#REF!</f>
        <v>#REF!</v>
      </c>
      <c r="DL47" s="141"/>
      <c r="DM47" s="280"/>
      <c r="DN47" s="141"/>
      <c r="DO47" s="168"/>
      <c r="DP47" s="521"/>
    </row>
    <row r="48" spans="1:120" s="222" customFormat="1" ht="36" customHeight="1" hidden="1">
      <c r="A48" s="471"/>
      <c r="B48" s="471"/>
      <c r="C48" s="471"/>
      <c r="D48" s="471"/>
      <c r="E48" s="471"/>
      <c r="F48" s="471"/>
      <c r="G48" s="519"/>
      <c r="H48" s="519"/>
      <c r="I48" s="501"/>
      <c r="J48" s="517"/>
      <c r="K48" s="212"/>
      <c r="L48" s="212"/>
      <c r="M48" s="212"/>
      <c r="N48" s="213"/>
      <c r="O48" s="150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141"/>
      <c r="AB48" s="212"/>
      <c r="AC48" s="212"/>
      <c r="AD48" s="214"/>
      <c r="AE48" s="213"/>
      <c r="AF48" s="150"/>
      <c r="AG48" s="213"/>
      <c r="AH48" s="213"/>
      <c r="AI48" s="213"/>
      <c r="AJ48" s="213"/>
      <c r="AK48" s="213"/>
      <c r="AL48" s="213"/>
      <c r="AM48" s="216"/>
      <c r="AN48" s="212"/>
      <c r="AO48" s="212"/>
      <c r="AP48" s="213"/>
      <c r="AQ48" s="262"/>
      <c r="AR48" s="213"/>
      <c r="AS48" s="213"/>
      <c r="AT48" s="213"/>
      <c r="AU48" s="213"/>
      <c r="AV48" s="212"/>
      <c r="AW48" s="212"/>
      <c r="AX48" s="213"/>
      <c r="AY48" s="142"/>
      <c r="AZ48" s="213"/>
      <c r="BA48" s="213"/>
      <c r="BB48" s="213"/>
      <c r="BC48" s="213"/>
      <c r="BD48" s="212"/>
      <c r="BE48" s="212"/>
      <c r="BF48" s="213"/>
      <c r="BG48" s="268"/>
      <c r="BH48" s="213"/>
      <c r="BI48" s="213"/>
      <c r="BJ48" s="213"/>
      <c r="BK48" s="213"/>
      <c r="BL48" s="212"/>
      <c r="BM48" s="212"/>
      <c r="BN48" s="213"/>
      <c r="BO48" s="146"/>
      <c r="BP48" s="213"/>
      <c r="BQ48" s="213"/>
      <c r="BR48" s="213"/>
      <c r="BS48" s="213"/>
      <c r="BT48" s="212"/>
      <c r="BU48" s="212"/>
      <c r="BV48" s="145"/>
      <c r="BW48" s="213"/>
      <c r="BX48" s="213"/>
      <c r="BY48" s="219"/>
      <c r="BZ48" s="212"/>
      <c r="CA48" s="212"/>
      <c r="CB48" s="145"/>
      <c r="CC48" s="213"/>
      <c r="CD48" s="213"/>
      <c r="CE48" s="213"/>
      <c r="CF48" s="213"/>
      <c r="CG48" s="213"/>
      <c r="CH48" s="213"/>
      <c r="CI48" s="212"/>
      <c r="CJ48" s="212"/>
      <c r="CK48" s="212"/>
      <c r="CL48" s="145"/>
      <c r="CM48" s="212"/>
      <c r="CN48" s="212"/>
      <c r="CO48" s="213"/>
      <c r="CP48" s="220"/>
      <c r="CQ48" s="213"/>
      <c r="CR48" s="213"/>
      <c r="CS48" s="213"/>
      <c r="CT48" s="144"/>
      <c r="CU48" s="213"/>
      <c r="CV48" s="213"/>
      <c r="CW48" s="213"/>
      <c r="CX48" s="213"/>
      <c r="CY48" s="212"/>
      <c r="CZ48" s="212"/>
      <c r="DA48" s="212"/>
      <c r="DB48" s="213"/>
      <c r="DC48" s="143"/>
      <c r="DD48" s="213"/>
      <c r="DE48" s="213"/>
      <c r="DF48" s="213"/>
      <c r="DG48" s="213"/>
      <c r="DH48" s="218" t="s">
        <v>34</v>
      </c>
      <c r="DI48" s="221" t="s">
        <v>74</v>
      </c>
      <c r="DJ48" s="218"/>
      <c r="DK48" s="142" t="e">
        <f>#REF!</f>
        <v>#REF!</v>
      </c>
      <c r="DL48" s="141"/>
      <c r="DM48" s="280"/>
      <c r="DN48" s="141"/>
      <c r="DO48" s="168"/>
      <c r="DP48" s="521"/>
    </row>
    <row r="49" spans="1:120" s="222" customFormat="1" ht="15.75" customHeight="1" hidden="1">
      <c r="A49" s="471"/>
      <c r="B49" s="471"/>
      <c r="C49" s="471"/>
      <c r="D49" s="471"/>
      <c r="E49" s="471"/>
      <c r="F49" s="471"/>
      <c r="G49" s="519"/>
      <c r="H49" s="519"/>
      <c r="I49" s="501"/>
      <c r="J49" s="517"/>
      <c r="K49" s="212"/>
      <c r="L49" s="212"/>
      <c r="M49" s="212"/>
      <c r="N49" s="213"/>
      <c r="O49" s="150"/>
      <c r="P49" s="213"/>
      <c r="Q49" s="213"/>
      <c r="R49" s="213"/>
      <c r="S49" s="214"/>
      <c r="T49" s="213"/>
      <c r="U49" s="213"/>
      <c r="V49" s="213"/>
      <c r="W49" s="213"/>
      <c r="X49" s="213"/>
      <c r="Y49" s="213"/>
      <c r="Z49" s="213"/>
      <c r="AA49" s="141"/>
      <c r="AB49" s="212"/>
      <c r="AC49" s="212"/>
      <c r="AD49" s="214"/>
      <c r="AE49" s="213"/>
      <c r="AF49" s="150"/>
      <c r="AG49" s="213"/>
      <c r="AH49" s="213"/>
      <c r="AI49" s="213"/>
      <c r="AJ49" s="213"/>
      <c r="AK49" s="213"/>
      <c r="AL49" s="213"/>
      <c r="AM49" s="216"/>
      <c r="AN49" s="212"/>
      <c r="AO49" s="215"/>
      <c r="AP49" s="213"/>
      <c r="AQ49" s="262"/>
      <c r="AR49" s="213"/>
      <c r="AS49" s="213"/>
      <c r="AT49" s="213"/>
      <c r="AU49" s="213"/>
      <c r="AV49" s="212"/>
      <c r="AW49" s="212"/>
      <c r="AX49" s="213"/>
      <c r="AY49" s="142"/>
      <c r="AZ49" s="213"/>
      <c r="BA49" s="213"/>
      <c r="BB49" s="213"/>
      <c r="BC49" s="213"/>
      <c r="BD49" s="212"/>
      <c r="BE49" s="212"/>
      <c r="BF49" s="213"/>
      <c r="BG49" s="268"/>
      <c r="BH49" s="213"/>
      <c r="BI49" s="213"/>
      <c r="BJ49" s="213"/>
      <c r="BK49" s="213"/>
      <c r="BL49" s="212"/>
      <c r="BM49" s="212"/>
      <c r="BN49" s="213"/>
      <c r="BO49" s="146"/>
      <c r="BP49" s="213"/>
      <c r="BQ49" s="213"/>
      <c r="BR49" s="213"/>
      <c r="BS49" s="213"/>
      <c r="BT49" s="212"/>
      <c r="BU49" s="212"/>
      <c r="BV49" s="145"/>
      <c r="BW49" s="213"/>
      <c r="BX49" s="213"/>
      <c r="BY49" s="219"/>
      <c r="BZ49" s="212"/>
      <c r="CA49" s="212"/>
      <c r="CB49" s="145"/>
      <c r="CC49" s="213"/>
      <c r="CD49" s="213"/>
      <c r="CE49" s="213"/>
      <c r="CF49" s="213"/>
      <c r="CG49" s="213"/>
      <c r="CH49" s="213"/>
      <c r="CI49" s="212"/>
      <c r="CJ49" s="212"/>
      <c r="CK49" s="212"/>
      <c r="CL49" s="145"/>
      <c r="CM49" s="212"/>
      <c r="CN49" s="212"/>
      <c r="CO49" s="213"/>
      <c r="CP49" s="220"/>
      <c r="CQ49" s="213"/>
      <c r="CR49" s="213"/>
      <c r="CS49" s="213"/>
      <c r="CT49" s="144"/>
      <c r="CU49" s="213"/>
      <c r="CV49" s="213"/>
      <c r="CW49" s="213"/>
      <c r="CX49" s="213"/>
      <c r="CY49" s="212"/>
      <c r="CZ49" s="212"/>
      <c r="DA49" s="212"/>
      <c r="DB49" s="213"/>
      <c r="DC49" s="143"/>
      <c r="DD49" s="213"/>
      <c r="DE49" s="213"/>
      <c r="DF49" s="213"/>
      <c r="DG49" s="213"/>
      <c r="DH49" s="218" t="s">
        <v>34</v>
      </c>
      <c r="DI49" s="221" t="s">
        <v>64</v>
      </c>
      <c r="DJ49" s="218" t="s">
        <v>75</v>
      </c>
      <c r="DK49" s="142" t="e">
        <f>#REF!</f>
        <v>#REF!</v>
      </c>
      <c r="DL49" s="141"/>
      <c r="DM49" s="280"/>
      <c r="DN49" s="141"/>
      <c r="DO49" s="168"/>
      <c r="DP49" s="521"/>
    </row>
    <row r="50" spans="1:120" s="222" customFormat="1" ht="15.75" customHeight="1" hidden="1">
      <c r="A50" s="471"/>
      <c r="B50" s="471"/>
      <c r="C50" s="471"/>
      <c r="D50" s="471"/>
      <c r="E50" s="471"/>
      <c r="F50" s="471"/>
      <c r="G50" s="519"/>
      <c r="H50" s="519"/>
      <c r="I50" s="501"/>
      <c r="J50" s="517"/>
      <c r="K50" s="212"/>
      <c r="L50" s="212"/>
      <c r="M50" s="212"/>
      <c r="N50" s="213"/>
      <c r="O50" s="150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141"/>
      <c r="AB50" s="212"/>
      <c r="AC50" s="212"/>
      <c r="AD50" s="214"/>
      <c r="AE50" s="213"/>
      <c r="AF50" s="150"/>
      <c r="AG50" s="213"/>
      <c r="AH50" s="213"/>
      <c r="AI50" s="213"/>
      <c r="AJ50" s="213"/>
      <c r="AK50" s="213"/>
      <c r="AL50" s="213"/>
      <c r="AM50" s="216"/>
      <c r="AN50" s="212"/>
      <c r="AO50" s="212"/>
      <c r="AP50" s="213"/>
      <c r="AQ50" s="262"/>
      <c r="AR50" s="213"/>
      <c r="AS50" s="213"/>
      <c r="AT50" s="213"/>
      <c r="AU50" s="213"/>
      <c r="AV50" s="212"/>
      <c r="AW50" s="212"/>
      <c r="AX50" s="213"/>
      <c r="AY50" s="142"/>
      <c r="AZ50" s="213"/>
      <c r="BA50" s="213"/>
      <c r="BB50" s="213"/>
      <c r="BC50" s="213"/>
      <c r="BD50" s="212" t="s">
        <v>34</v>
      </c>
      <c r="BE50" s="212">
        <v>40</v>
      </c>
      <c r="BF50" s="213"/>
      <c r="BG50" s="268" t="e">
        <f>#REF!</f>
        <v>#REF!</v>
      </c>
      <c r="BH50" s="213"/>
      <c r="BI50" s="213"/>
      <c r="BJ50" s="213"/>
      <c r="BK50" s="213"/>
      <c r="BL50" s="212"/>
      <c r="BM50" s="212"/>
      <c r="BN50" s="213"/>
      <c r="BO50" s="146"/>
      <c r="BP50" s="213"/>
      <c r="BQ50" s="213"/>
      <c r="BR50" s="213"/>
      <c r="BS50" s="213"/>
      <c r="BT50" s="212"/>
      <c r="BU50" s="212"/>
      <c r="BV50" s="145"/>
      <c r="BW50" s="213"/>
      <c r="BX50" s="213"/>
      <c r="BY50" s="219"/>
      <c r="BZ50" s="212"/>
      <c r="CA50" s="212"/>
      <c r="CB50" s="145"/>
      <c r="CC50" s="213"/>
      <c r="CD50" s="213"/>
      <c r="CE50" s="213"/>
      <c r="CF50" s="213"/>
      <c r="CG50" s="213"/>
      <c r="CH50" s="213"/>
      <c r="CI50" s="212"/>
      <c r="CJ50" s="212"/>
      <c r="CK50" s="212"/>
      <c r="CL50" s="145"/>
      <c r="CM50" s="212"/>
      <c r="CN50" s="212"/>
      <c r="CO50" s="213"/>
      <c r="CP50" s="220"/>
      <c r="CQ50" s="213"/>
      <c r="CR50" s="213"/>
      <c r="CS50" s="213"/>
      <c r="CT50" s="144"/>
      <c r="CU50" s="213"/>
      <c r="CV50" s="213"/>
      <c r="CW50" s="213"/>
      <c r="CX50" s="213"/>
      <c r="CY50" s="212"/>
      <c r="CZ50" s="212"/>
      <c r="DA50" s="212"/>
      <c r="DB50" s="213"/>
      <c r="DC50" s="143"/>
      <c r="DD50" s="213"/>
      <c r="DE50" s="213"/>
      <c r="DF50" s="213"/>
      <c r="DG50" s="213"/>
      <c r="DH50" s="218"/>
      <c r="DI50" s="221"/>
      <c r="DJ50" s="218"/>
      <c r="DK50" s="142"/>
      <c r="DL50" s="141"/>
      <c r="DM50" s="280"/>
      <c r="DN50" s="141"/>
      <c r="DO50" s="168"/>
      <c r="DP50" s="521"/>
    </row>
    <row r="51" spans="1:120" s="222" customFormat="1" ht="15.75" customHeight="1" hidden="1">
      <c r="A51" s="471"/>
      <c r="B51" s="471"/>
      <c r="C51" s="471"/>
      <c r="D51" s="471"/>
      <c r="E51" s="471"/>
      <c r="F51" s="471"/>
      <c r="G51" s="519"/>
      <c r="H51" s="519"/>
      <c r="I51" s="501"/>
      <c r="J51" s="517"/>
      <c r="K51" s="212"/>
      <c r="L51" s="212"/>
      <c r="M51" s="212"/>
      <c r="N51" s="213"/>
      <c r="O51" s="150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141"/>
      <c r="AB51" s="212"/>
      <c r="AC51" s="212"/>
      <c r="AD51" s="214"/>
      <c r="AE51" s="213"/>
      <c r="AF51" s="150"/>
      <c r="AG51" s="213"/>
      <c r="AH51" s="213"/>
      <c r="AI51" s="213"/>
      <c r="AJ51" s="213"/>
      <c r="AK51" s="213"/>
      <c r="AL51" s="213"/>
      <c r="AM51" s="216"/>
      <c r="AN51" s="212"/>
      <c r="AO51" s="212"/>
      <c r="AP51" s="213"/>
      <c r="AQ51" s="262"/>
      <c r="AR51" s="213"/>
      <c r="AS51" s="213"/>
      <c r="AT51" s="213"/>
      <c r="AU51" s="213"/>
      <c r="AV51" s="212"/>
      <c r="AW51" s="212"/>
      <c r="AX51" s="213"/>
      <c r="AY51" s="142"/>
      <c r="AZ51" s="213"/>
      <c r="BA51" s="213"/>
      <c r="BB51" s="213"/>
      <c r="BC51" s="213"/>
      <c r="BD51" s="212" t="s">
        <v>54</v>
      </c>
      <c r="BE51" s="212">
        <v>40</v>
      </c>
      <c r="BF51" s="213"/>
      <c r="BG51" s="268" t="e">
        <f>#REF!</f>
        <v>#REF!</v>
      </c>
      <c r="BH51" s="213"/>
      <c r="BI51" s="213"/>
      <c r="BJ51" s="213"/>
      <c r="BK51" s="214"/>
      <c r="BL51" s="212"/>
      <c r="BM51" s="212"/>
      <c r="BN51" s="213"/>
      <c r="BO51" s="146"/>
      <c r="BP51" s="213"/>
      <c r="BQ51" s="213"/>
      <c r="BR51" s="213"/>
      <c r="BS51" s="213"/>
      <c r="BT51" s="212"/>
      <c r="BU51" s="212"/>
      <c r="BV51" s="145"/>
      <c r="BW51" s="213"/>
      <c r="BX51" s="213"/>
      <c r="BY51" s="219"/>
      <c r="BZ51" s="212"/>
      <c r="CA51" s="212"/>
      <c r="CB51" s="145"/>
      <c r="CC51" s="213"/>
      <c r="CD51" s="213"/>
      <c r="CE51" s="213"/>
      <c r="CF51" s="213"/>
      <c r="CG51" s="213"/>
      <c r="CH51" s="213"/>
      <c r="CI51" s="212"/>
      <c r="CJ51" s="212"/>
      <c r="CK51" s="212"/>
      <c r="CL51" s="145"/>
      <c r="CM51" s="212"/>
      <c r="CN51" s="212"/>
      <c r="CO51" s="213"/>
      <c r="CP51" s="220"/>
      <c r="CQ51" s="213"/>
      <c r="CR51" s="213"/>
      <c r="CS51" s="213"/>
      <c r="CT51" s="144"/>
      <c r="CU51" s="213"/>
      <c r="CV51" s="213"/>
      <c r="CW51" s="213"/>
      <c r="CX51" s="213"/>
      <c r="CY51" s="212"/>
      <c r="CZ51" s="212"/>
      <c r="DA51" s="212"/>
      <c r="DB51" s="213"/>
      <c r="DC51" s="143"/>
      <c r="DD51" s="213"/>
      <c r="DE51" s="213"/>
      <c r="DF51" s="213"/>
      <c r="DG51" s="213"/>
      <c r="DH51" s="218"/>
      <c r="DI51" s="221"/>
      <c r="DJ51" s="218"/>
      <c r="DK51" s="142"/>
      <c r="DL51" s="141"/>
      <c r="DM51" s="280"/>
      <c r="DN51" s="141"/>
      <c r="DO51" s="168"/>
      <c r="DP51" s="521"/>
    </row>
    <row r="52" spans="1:120" s="222" customFormat="1" ht="15.75" customHeight="1" hidden="1">
      <c r="A52" s="471"/>
      <c r="B52" s="471"/>
      <c r="C52" s="471"/>
      <c r="D52" s="471"/>
      <c r="E52" s="471"/>
      <c r="F52" s="471"/>
      <c r="G52" s="519"/>
      <c r="H52" s="519"/>
      <c r="I52" s="501"/>
      <c r="J52" s="517"/>
      <c r="K52" s="212"/>
      <c r="L52" s="212"/>
      <c r="M52" s="212"/>
      <c r="N52" s="213"/>
      <c r="O52" s="150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141"/>
      <c r="AB52" s="212"/>
      <c r="AC52" s="212"/>
      <c r="AD52" s="214"/>
      <c r="AE52" s="213"/>
      <c r="AF52" s="150"/>
      <c r="AG52" s="213"/>
      <c r="AH52" s="213"/>
      <c r="AI52" s="213"/>
      <c r="AJ52" s="213"/>
      <c r="AK52" s="213"/>
      <c r="AL52" s="213"/>
      <c r="AM52" s="216"/>
      <c r="AN52" s="212"/>
      <c r="AO52" s="212"/>
      <c r="AP52" s="213"/>
      <c r="AQ52" s="262"/>
      <c r="AR52" s="213"/>
      <c r="AS52" s="213"/>
      <c r="AT52" s="213"/>
      <c r="AU52" s="213"/>
      <c r="AV52" s="212"/>
      <c r="AW52" s="212"/>
      <c r="AX52" s="213"/>
      <c r="AY52" s="142"/>
      <c r="AZ52" s="213"/>
      <c r="BA52" s="213"/>
      <c r="BB52" s="213"/>
      <c r="BC52" s="213"/>
      <c r="BD52" s="212" t="s">
        <v>54</v>
      </c>
      <c r="BE52" s="212">
        <v>40</v>
      </c>
      <c r="BF52" s="213"/>
      <c r="BG52" s="268" t="e">
        <f>#REF!</f>
        <v>#REF!</v>
      </c>
      <c r="BH52" s="213"/>
      <c r="BI52" s="213"/>
      <c r="BJ52" s="213"/>
      <c r="BK52" s="213"/>
      <c r="BL52" s="212"/>
      <c r="BM52" s="212"/>
      <c r="BN52" s="213"/>
      <c r="BO52" s="146"/>
      <c r="BP52" s="213"/>
      <c r="BQ52" s="213"/>
      <c r="BR52" s="213"/>
      <c r="BS52" s="213"/>
      <c r="BT52" s="212"/>
      <c r="BU52" s="212"/>
      <c r="BV52" s="145"/>
      <c r="BW52" s="213"/>
      <c r="BX52" s="213"/>
      <c r="BY52" s="219"/>
      <c r="BZ52" s="212"/>
      <c r="CA52" s="212"/>
      <c r="CB52" s="145"/>
      <c r="CC52" s="213"/>
      <c r="CD52" s="213"/>
      <c r="CE52" s="213"/>
      <c r="CF52" s="213"/>
      <c r="CG52" s="213"/>
      <c r="CH52" s="213"/>
      <c r="CI52" s="212"/>
      <c r="CJ52" s="212"/>
      <c r="CK52" s="212"/>
      <c r="CL52" s="145"/>
      <c r="CM52" s="212"/>
      <c r="CN52" s="212"/>
      <c r="CO52" s="213"/>
      <c r="CP52" s="220"/>
      <c r="CQ52" s="213"/>
      <c r="CR52" s="213"/>
      <c r="CS52" s="213"/>
      <c r="CT52" s="144"/>
      <c r="CU52" s="213"/>
      <c r="CV52" s="213"/>
      <c r="CW52" s="213"/>
      <c r="CX52" s="213"/>
      <c r="CY52" s="212"/>
      <c r="CZ52" s="212"/>
      <c r="DA52" s="212"/>
      <c r="DB52" s="213"/>
      <c r="DC52" s="143"/>
      <c r="DD52" s="213"/>
      <c r="DE52" s="213"/>
      <c r="DF52" s="213"/>
      <c r="DG52" s="213"/>
      <c r="DH52" s="218"/>
      <c r="DI52" s="221"/>
      <c r="DJ52" s="218"/>
      <c r="DK52" s="142"/>
      <c r="DL52" s="141"/>
      <c r="DM52" s="280"/>
      <c r="DN52" s="141"/>
      <c r="DO52" s="168"/>
      <c r="DP52" s="521"/>
    </row>
    <row r="53" spans="1:120" s="222" customFormat="1" ht="15.75" customHeight="1" hidden="1">
      <c r="A53" s="471"/>
      <c r="B53" s="471"/>
      <c r="C53" s="471"/>
      <c r="D53" s="471"/>
      <c r="E53" s="471"/>
      <c r="F53" s="471"/>
      <c r="G53" s="519"/>
      <c r="H53" s="519"/>
      <c r="I53" s="501"/>
      <c r="J53" s="517"/>
      <c r="K53" s="212" t="s">
        <v>41</v>
      </c>
      <c r="L53" s="212"/>
      <c r="M53" s="212">
        <v>1</v>
      </c>
      <c r="N53" s="213"/>
      <c r="O53" s="150" t="e">
        <f>#REF!</f>
        <v>#REF!</v>
      </c>
      <c r="P53" s="213"/>
      <c r="Q53" s="213"/>
      <c r="R53" s="213"/>
      <c r="S53" s="214"/>
      <c r="T53" s="213"/>
      <c r="U53" s="213"/>
      <c r="V53" s="213"/>
      <c r="W53" s="213"/>
      <c r="X53" s="213"/>
      <c r="Y53" s="213"/>
      <c r="Z53" s="213"/>
      <c r="AA53" s="141"/>
      <c r="AB53" s="212"/>
      <c r="AC53" s="212"/>
      <c r="AD53" s="214"/>
      <c r="AE53" s="213"/>
      <c r="AF53" s="150"/>
      <c r="AG53" s="213"/>
      <c r="AH53" s="213"/>
      <c r="AI53" s="213"/>
      <c r="AJ53" s="213"/>
      <c r="AK53" s="213"/>
      <c r="AL53" s="213"/>
      <c r="AM53" s="216"/>
      <c r="AN53" s="212"/>
      <c r="AO53" s="212"/>
      <c r="AP53" s="213"/>
      <c r="AQ53" s="262"/>
      <c r="AR53" s="213"/>
      <c r="AS53" s="213"/>
      <c r="AT53" s="213"/>
      <c r="AU53" s="213"/>
      <c r="AV53" s="212"/>
      <c r="AW53" s="212"/>
      <c r="AX53" s="213"/>
      <c r="AY53" s="142"/>
      <c r="AZ53" s="213"/>
      <c r="BA53" s="213"/>
      <c r="BB53" s="213"/>
      <c r="BC53" s="213"/>
      <c r="BD53" s="212"/>
      <c r="BE53" s="212"/>
      <c r="BF53" s="213"/>
      <c r="BG53" s="268"/>
      <c r="BH53" s="213"/>
      <c r="BI53" s="213"/>
      <c r="BJ53" s="213"/>
      <c r="BK53" s="213"/>
      <c r="BL53" s="212"/>
      <c r="BM53" s="212"/>
      <c r="BN53" s="213"/>
      <c r="BO53" s="146"/>
      <c r="BP53" s="213"/>
      <c r="BQ53" s="213"/>
      <c r="BR53" s="213"/>
      <c r="BS53" s="213"/>
      <c r="BT53" s="212"/>
      <c r="BU53" s="212"/>
      <c r="BV53" s="145"/>
      <c r="BW53" s="213"/>
      <c r="BX53" s="213"/>
      <c r="BY53" s="219"/>
      <c r="BZ53" s="212"/>
      <c r="CA53" s="212"/>
      <c r="CB53" s="145"/>
      <c r="CC53" s="213"/>
      <c r="CD53" s="213"/>
      <c r="CE53" s="213"/>
      <c r="CF53" s="213"/>
      <c r="CG53" s="213"/>
      <c r="CH53" s="213"/>
      <c r="CI53" s="212"/>
      <c r="CJ53" s="212"/>
      <c r="CK53" s="212"/>
      <c r="CL53" s="145"/>
      <c r="CM53" s="212"/>
      <c r="CN53" s="212"/>
      <c r="CO53" s="213"/>
      <c r="CP53" s="220"/>
      <c r="CQ53" s="213"/>
      <c r="CR53" s="213"/>
      <c r="CS53" s="213"/>
      <c r="CT53" s="144"/>
      <c r="CU53" s="213"/>
      <c r="CV53" s="213"/>
      <c r="CW53" s="213"/>
      <c r="CX53" s="213"/>
      <c r="CY53" s="212"/>
      <c r="CZ53" s="212"/>
      <c r="DA53" s="212"/>
      <c r="DB53" s="213"/>
      <c r="DC53" s="143"/>
      <c r="DD53" s="213"/>
      <c r="DE53" s="213"/>
      <c r="DF53" s="213"/>
      <c r="DG53" s="213"/>
      <c r="DH53" s="218"/>
      <c r="DI53" s="221"/>
      <c r="DJ53" s="218"/>
      <c r="DK53" s="142"/>
      <c r="DL53" s="141"/>
      <c r="DM53" s="280"/>
      <c r="DN53" s="141"/>
      <c r="DO53" s="168"/>
      <c r="DP53" s="521"/>
    </row>
    <row r="54" spans="1:120" s="222" customFormat="1" ht="15.75" customHeight="1" hidden="1">
      <c r="A54" s="471"/>
      <c r="B54" s="471"/>
      <c r="C54" s="471"/>
      <c r="D54" s="471"/>
      <c r="E54" s="471"/>
      <c r="F54" s="471"/>
      <c r="G54" s="519"/>
      <c r="H54" s="519"/>
      <c r="I54" s="501"/>
      <c r="J54" s="517"/>
      <c r="K54" s="212"/>
      <c r="L54" s="212"/>
      <c r="M54" s="212"/>
      <c r="N54" s="213"/>
      <c r="O54" s="150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141"/>
      <c r="AB54" s="212"/>
      <c r="AC54" s="212"/>
      <c r="AD54" s="214"/>
      <c r="AE54" s="213"/>
      <c r="AF54" s="150"/>
      <c r="AG54" s="213"/>
      <c r="AH54" s="213"/>
      <c r="AI54" s="213"/>
      <c r="AJ54" s="213"/>
      <c r="AK54" s="213"/>
      <c r="AL54" s="213"/>
      <c r="AM54" s="216"/>
      <c r="AN54" s="212"/>
      <c r="AO54" s="212"/>
      <c r="AP54" s="213"/>
      <c r="AQ54" s="262"/>
      <c r="AR54" s="213"/>
      <c r="AS54" s="213"/>
      <c r="AT54" s="213"/>
      <c r="AU54" s="213"/>
      <c r="AV54" s="212"/>
      <c r="AW54" s="212"/>
      <c r="AX54" s="213"/>
      <c r="AY54" s="142"/>
      <c r="AZ54" s="213"/>
      <c r="BA54" s="213"/>
      <c r="BB54" s="213"/>
      <c r="BC54" s="213"/>
      <c r="BD54" s="212"/>
      <c r="BE54" s="212"/>
      <c r="BF54" s="213"/>
      <c r="BG54" s="268"/>
      <c r="BH54" s="213"/>
      <c r="BI54" s="213"/>
      <c r="BJ54" s="213"/>
      <c r="BK54" s="213"/>
      <c r="BL54" s="212"/>
      <c r="BM54" s="212"/>
      <c r="BN54" s="213"/>
      <c r="BO54" s="146"/>
      <c r="BP54" s="213"/>
      <c r="BQ54" s="213"/>
      <c r="BR54" s="213"/>
      <c r="BS54" s="213"/>
      <c r="BT54" s="212"/>
      <c r="BU54" s="212"/>
      <c r="BV54" s="145"/>
      <c r="BW54" s="213"/>
      <c r="BX54" s="213"/>
      <c r="BY54" s="219"/>
      <c r="BZ54" s="212"/>
      <c r="CA54" s="212"/>
      <c r="CB54" s="145"/>
      <c r="CC54" s="213"/>
      <c r="CD54" s="213"/>
      <c r="CE54" s="213"/>
      <c r="CF54" s="213"/>
      <c r="CG54" s="213"/>
      <c r="CH54" s="213"/>
      <c r="CI54" s="212"/>
      <c r="CJ54" s="212"/>
      <c r="CK54" s="212"/>
      <c r="CL54" s="145"/>
      <c r="CM54" s="212"/>
      <c r="CN54" s="212"/>
      <c r="CO54" s="213"/>
      <c r="CP54" s="220"/>
      <c r="CQ54" s="213"/>
      <c r="CR54" s="213"/>
      <c r="CS54" s="213"/>
      <c r="CT54" s="144"/>
      <c r="CU54" s="213"/>
      <c r="CV54" s="213"/>
      <c r="CW54" s="213"/>
      <c r="CX54" s="213"/>
      <c r="CY54" s="212"/>
      <c r="CZ54" s="212"/>
      <c r="DA54" s="212"/>
      <c r="DB54" s="213"/>
      <c r="DC54" s="143"/>
      <c r="DD54" s="213"/>
      <c r="DE54" s="213"/>
      <c r="DF54" s="213"/>
      <c r="DG54" s="213"/>
      <c r="DH54" s="218" t="s">
        <v>68</v>
      </c>
      <c r="DI54" s="221"/>
      <c r="DJ54" s="218"/>
      <c r="DK54" s="142" t="e">
        <f>#REF!</f>
        <v>#REF!</v>
      </c>
      <c r="DL54" s="141"/>
      <c r="DM54" s="280"/>
      <c r="DN54" s="141"/>
      <c r="DO54" s="168"/>
      <c r="DP54" s="521"/>
    </row>
    <row r="55" spans="1:120" s="222" customFormat="1" ht="15.75" customHeight="1" hidden="1">
      <c r="A55" s="471"/>
      <c r="B55" s="471"/>
      <c r="C55" s="471"/>
      <c r="D55" s="471"/>
      <c r="E55" s="471"/>
      <c r="F55" s="471"/>
      <c r="G55" s="519"/>
      <c r="H55" s="519"/>
      <c r="I55" s="501"/>
      <c r="J55" s="517"/>
      <c r="K55" s="212"/>
      <c r="L55" s="212"/>
      <c r="M55" s="212"/>
      <c r="N55" s="213"/>
      <c r="O55" s="150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141"/>
      <c r="AB55" s="212"/>
      <c r="AC55" s="212"/>
      <c r="AD55" s="214"/>
      <c r="AE55" s="213"/>
      <c r="AF55" s="150"/>
      <c r="AG55" s="213"/>
      <c r="AH55" s="213"/>
      <c r="AI55" s="213"/>
      <c r="AJ55" s="213"/>
      <c r="AK55" s="213"/>
      <c r="AL55" s="213"/>
      <c r="AM55" s="216"/>
      <c r="AN55" s="212"/>
      <c r="AO55" s="212"/>
      <c r="AP55" s="213"/>
      <c r="AQ55" s="262"/>
      <c r="AR55" s="213"/>
      <c r="AS55" s="213"/>
      <c r="AT55" s="213"/>
      <c r="AU55" s="213"/>
      <c r="AV55" s="212"/>
      <c r="AW55" s="212"/>
      <c r="AX55" s="213"/>
      <c r="AY55" s="142"/>
      <c r="AZ55" s="213"/>
      <c r="BA55" s="213"/>
      <c r="BB55" s="213"/>
      <c r="BC55" s="213"/>
      <c r="BD55" s="212"/>
      <c r="BE55" s="212"/>
      <c r="BF55" s="213"/>
      <c r="BG55" s="268"/>
      <c r="BH55" s="213"/>
      <c r="BI55" s="213"/>
      <c r="BJ55" s="213"/>
      <c r="BK55" s="213"/>
      <c r="BL55" s="212"/>
      <c r="BM55" s="212"/>
      <c r="BN55" s="213"/>
      <c r="BO55" s="146"/>
      <c r="BP55" s="213"/>
      <c r="BQ55" s="213"/>
      <c r="BR55" s="213"/>
      <c r="BS55" s="213"/>
      <c r="BT55" s="212"/>
      <c r="BU55" s="212"/>
      <c r="BV55" s="145"/>
      <c r="BW55" s="213"/>
      <c r="BX55" s="213"/>
      <c r="BY55" s="219"/>
      <c r="BZ55" s="212"/>
      <c r="CA55" s="212"/>
      <c r="CB55" s="145"/>
      <c r="CC55" s="213"/>
      <c r="CD55" s="213"/>
      <c r="CE55" s="213"/>
      <c r="CF55" s="213"/>
      <c r="CG55" s="213"/>
      <c r="CH55" s="213"/>
      <c r="CI55" s="212"/>
      <c r="CJ55" s="212"/>
      <c r="CK55" s="212"/>
      <c r="CL55" s="145"/>
      <c r="CM55" s="212"/>
      <c r="CN55" s="212"/>
      <c r="CO55" s="213"/>
      <c r="CP55" s="220"/>
      <c r="CQ55" s="213"/>
      <c r="CR55" s="213"/>
      <c r="CS55" s="213"/>
      <c r="CT55" s="144"/>
      <c r="CU55" s="213"/>
      <c r="CV55" s="213"/>
      <c r="CW55" s="213"/>
      <c r="CX55" s="213"/>
      <c r="CY55" s="212"/>
      <c r="CZ55" s="212"/>
      <c r="DA55" s="212"/>
      <c r="DB55" s="213"/>
      <c r="DC55" s="143"/>
      <c r="DD55" s="213"/>
      <c r="DE55" s="213"/>
      <c r="DF55" s="213"/>
      <c r="DG55" s="213"/>
      <c r="DH55" s="218" t="s">
        <v>68</v>
      </c>
      <c r="DI55" s="221"/>
      <c r="DJ55" s="218"/>
      <c r="DK55" s="142" t="e">
        <f>#REF!</f>
        <v>#REF!</v>
      </c>
      <c r="DL55" s="141"/>
      <c r="DM55" s="280"/>
      <c r="DN55" s="141"/>
      <c r="DO55" s="168"/>
      <c r="DP55" s="521"/>
    </row>
    <row r="56" spans="1:120" s="222" customFormat="1" ht="15.75" customHeight="1" hidden="1">
      <c r="A56" s="471"/>
      <c r="B56" s="471"/>
      <c r="C56" s="471"/>
      <c r="D56" s="471"/>
      <c r="E56" s="471"/>
      <c r="F56" s="471"/>
      <c r="G56" s="519"/>
      <c r="H56" s="519"/>
      <c r="I56" s="501"/>
      <c r="J56" s="517"/>
      <c r="K56" s="212"/>
      <c r="L56" s="212"/>
      <c r="M56" s="212"/>
      <c r="N56" s="213"/>
      <c r="O56" s="150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141"/>
      <c r="AB56" s="212"/>
      <c r="AC56" s="212"/>
      <c r="AD56" s="214"/>
      <c r="AE56" s="213"/>
      <c r="AF56" s="150"/>
      <c r="AG56" s="213"/>
      <c r="AH56" s="213"/>
      <c r="AI56" s="213"/>
      <c r="AJ56" s="213"/>
      <c r="AK56" s="213"/>
      <c r="AL56" s="213"/>
      <c r="AM56" s="216"/>
      <c r="AN56" s="212"/>
      <c r="AO56" s="212"/>
      <c r="AP56" s="213"/>
      <c r="AQ56" s="262"/>
      <c r="AR56" s="213"/>
      <c r="AS56" s="213"/>
      <c r="AT56" s="213"/>
      <c r="AU56" s="213"/>
      <c r="AV56" s="212"/>
      <c r="AW56" s="212"/>
      <c r="AX56" s="213"/>
      <c r="AY56" s="142"/>
      <c r="AZ56" s="213"/>
      <c r="BA56" s="213"/>
      <c r="BB56" s="213"/>
      <c r="BC56" s="213"/>
      <c r="BD56" s="212"/>
      <c r="BE56" s="212"/>
      <c r="BF56" s="213"/>
      <c r="BG56" s="268"/>
      <c r="BH56" s="213"/>
      <c r="BI56" s="213"/>
      <c r="BJ56" s="213"/>
      <c r="BK56" s="213"/>
      <c r="BL56" s="212"/>
      <c r="BM56" s="212"/>
      <c r="BN56" s="213"/>
      <c r="BO56" s="146"/>
      <c r="BP56" s="213"/>
      <c r="BQ56" s="213"/>
      <c r="BR56" s="213"/>
      <c r="BS56" s="213"/>
      <c r="BT56" s="212"/>
      <c r="BU56" s="212"/>
      <c r="BV56" s="145"/>
      <c r="BW56" s="213"/>
      <c r="BX56" s="213"/>
      <c r="BY56" s="219"/>
      <c r="BZ56" s="212"/>
      <c r="CA56" s="212"/>
      <c r="CB56" s="145"/>
      <c r="CC56" s="213"/>
      <c r="CD56" s="213"/>
      <c r="CE56" s="213"/>
      <c r="CF56" s="213"/>
      <c r="CG56" s="213"/>
      <c r="CH56" s="213"/>
      <c r="CI56" s="212"/>
      <c r="CJ56" s="212"/>
      <c r="CK56" s="212"/>
      <c r="CL56" s="145"/>
      <c r="CM56" s="212"/>
      <c r="CN56" s="212"/>
      <c r="CO56" s="213"/>
      <c r="CP56" s="220"/>
      <c r="CQ56" s="213"/>
      <c r="CR56" s="213"/>
      <c r="CS56" s="213"/>
      <c r="CT56" s="144"/>
      <c r="CU56" s="213"/>
      <c r="CV56" s="213"/>
      <c r="CW56" s="213"/>
      <c r="CX56" s="213"/>
      <c r="CY56" s="212"/>
      <c r="CZ56" s="212"/>
      <c r="DA56" s="212"/>
      <c r="DB56" s="213"/>
      <c r="DC56" s="143"/>
      <c r="DD56" s="213"/>
      <c r="DE56" s="213"/>
      <c r="DF56" s="213"/>
      <c r="DG56" s="213"/>
      <c r="DH56" s="218" t="s">
        <v>68</v>
      </c>
      <c r="DI56" s="236"/>
      <c r="DJ56" s="218"/>
      <c r="DK56" s="142" t="e">
        <f>#REF!</f>
        <v>#REF!</v>
      </c>
      <c r="DL56" s="141"/>
      <c r="DM56" s="280"/>
      <c r="DN56" s="141"/>
      <c r="DO56" s="168"/>
      <c r="DP56" s="521"/>
    </row>
    <row r="57" spans="1:120" s="222" customFormat="1" ht="15.75" customHeight="1" hidden="1">
      <c r="A57" s="471"/>
      <c r="B57" s="471"/>
      <c r="C57" s="471"/>
      <c r="D57" s="471"/>
      <c r="E57" s="471"/>
      <c r="F57" s="471"/>
      <c r="G57" s="519"/>
      <c r="H57" s="519"/>
      <c r="I57" s="501"/>
      <c r="J57" s="517"/>
      <c r="K57" s="212"/>
      <c r="L57" s="212"/>
      <c r="M57" s="212"/>
      <c r="N57" s="213"/>
      <c r="O57" s="150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141"/>
      <c r="AB57" s="212"/>
      <c r="AC57" s="212"/>
      <c r="AD57" s="214"/>
      <c r="AE57" s="213"/>
      <c r="AF57" s="150"/>
      <c r="AG57" s="213"/>
      <c r="AH57" s="213"/>
      <c r="AI57" s="213"/>
      <c r="AJ57" s="213"/>
      <c r="AK57" s="213"/>
      <c r="AL57" s="213"/>
      <c r="AM57" s="216"/>
      <c r="AN57" s="212"/>
      <c r="AO57" s="212"/>
      <c r="AP57" s="213"/>
      <c r="AQ57" s="262"/>
      <c r="AR57" s="213"/>
      <c r="AS57" s="213"/>
      <c r="AT57" s="213"/>
      <c r="AU57" s="213"/>
      <c r="AV57" s="212"/>
      <c r="AW57" s="212"/>
      <c r="AX57" s="213"/>
      <c r="AY57" s="142"/>
      <c r="AZ57" s="213"/>
      <c r="BA57" s="213"/>
      <c r="BB57" s="213"/>
      <c r="BC57" s="213"/>
      <c r="BD57" s="212"/>
      <c r="BE57" s="212"/>
      <c r="BF57" s="213"/>
      <c r="BG57" s="268"/>
      <c r="BH57" s="213"/>
      <c r="BI57" s="213"/>
      <c r="BJ57" s="213"/>
      <c r="BK57" s="213"/>
      <c r="BL57" s="212"/>
      <c r="BM57" s="212"/>
      <c r="BN57" s="213"/>
      <c r="BO57" s="146"/>
      <c r="BP57" s="213"/>
      <c r="BQ57" s="213"/>
      <c r="BR57" s="213"/>
      <c r="BS57" s="213"/>
      <c r="BT57" s="212"/>
      <c r="BU57" s="212"/>
      <c r="BV57" s="145"/>
      <c r="BW57" s="213"/>
      <c r="BX57" s="213"/>
      <c r="BY57" s="219"/>
      <c r="BZ57" s="212"/>
      <c r="CA57" s="212"/>
      <c r="CB57" s="145"/>
      <c r="CC57" s="213"/>
      <c r="CD57" s="213"/>
      <c r="CE57" s="213"/>
      <c r="CF57" s="213"/>
      <c r="CG57" s="213"/>
      <c r="CH57" s="213"/>
      <c r="CI57" s="212"/>
      <c r="CJ57" s="212"/>
      <c r="CK57" s="212"/>
      <c r="CL57" s="145"/>
      <c r="CM57" s="212"/>
      <c r="CN57" s="212"/>
      <c r="CO57" s="213"/>
      <c r="CP57" s="220"/>
      <c r="CQ57" s="213"/>
      <c r="CR57" s="213"/>
      <c r="CS57" s="213"/>
      <c r="CT57" s="144"/>
      <c r="CU57" s="213"/>
      <c r="CV57" s="213"/>
      <c r="CW57" s="213"/>
      <c r="CX57" s="213"/>
      <c r="CY57" s="212"/>
      <c r="CZ57" s="212"/>
      <c r="DA57" s="212"/>
      <c r="DB57" s="213"/>
      <c r="DC57" s="143"/>
      <c r="DD57" s="213"/>
      <c r="DE57" s="213"/>
      <c r="DF57" s="213"/>
      <c r="DG57" s="213"/>
      <c r="DH57" s="218" t="s">
        <v>68</v>
      </c>
      <c r="DI57" s="221"/>
      <c r="DJ57" s="218"/>
      <c r="DK57" s="142" t="e">
        <f>#REF!</f>
        <v>#REF!</v>
      </c>
      <c r="DL57" s="141"/>
      <c r="DM57" s="280"/>
      <c r="DN57" s="141"/>
      <c r="DO57" s="168"/>
      <c r="DP57" s="521"/>
    </row>
    <row r="58" spans="1:120" s="222" customFormat="1" ht="15.75" customHeight="1" hidden="1">
      <c r="A58" s="471"/>
      <c r="B58" s="471"/>
      <c r="C58" s="471"/>
      <c r="D58" s="471"/>
      <c r="E58" s="471"/>
      <c r="F58" s="471"/>
      <c r="G58" s="519"/>
      <c r="H58" s="519"/>
      <c r="I58" s="501"/>
      <c r="J58" s="517"/>
      <c r="K58" s="212"/>
      <c r="L58" s="212"/>
      <c r="M58" s="212"/>
      <c r="N58" s="213"/>
      <c r="O58" s="150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141"/>
      <c r="AB58" s="212"/>
      <c r="AC58" s="212"/>
      <c r="AD58" s="214"/>
      <c r="AE58" s="213"/>
      <c r="AF58" s="150"/>
      <c r="AG58" s="213"/>
      <c r="AH58" s="213"/>
      <c r="AI58" s="213"/>
      <c r="AJ58" s="213"/>
      <c r="AK58" s="213"/>
      <c r="AL58" s="213"/>
      <c r="AM58" s="216"/>
      <c r="AN58" s="212"/>
      <c r="AO58" s="212"/>
      <c r="AP58" s="213"/>
      <c r="AQ58" s="262"/>
      <c r="AR58" s="213"/>
      <c r="AS58" s="213"/>
      <c r="AT58" s="213"/>
      <c r="AU58" s="213"/>
      <c r="AV58" s="212"/>
      <c r="AW58" s="212"/>
      <c r="AX58" s="213"/>
      <c r="AY58" s="142"/>
      <c r="AZ58" s="213"/>
      <c r="BA58" s="213"/>
      <c r="BB58" s="213"/>
      <c r="BC58" s="213"/>
      <c r="BD58" s="212"/>
      <c r="BE58" s="212"/>
      <c r="BF58" s="213"/>
      <c r="BG58" s="268"/>
      <c r="BH58" s="213"/>
      <c r="BI58" s="213"/>
      <c r="BJ58" s="213"/>
      <c r="BK58" s="213"/>
      <c r="BL58" s="212"/>
      <c r="BM58" s="212"/>
      <c r="BN58" s="213"/>
      <c r="BO58" s="146"/>
      <c r="BP58" s="213"/>
      <c r="BQ58" s="213"/>
      <c r="BR58" s="213"/>
      <c r="BS58" s="213"/>
      <c r="BT58" s="212"/>
      <c r="BU58" s="212"/>
      <c r="BV58" s="145"/>
      <c r="BW58" s="213"/>
      <c r="BX58" s="213"/>
      <c r="BY58" s="219"/>
      <c r="BZ58" s="212"/>
      <c r="CA58" s="212"/>
      <c r="CB58" s="145"/>
      <c r="CC58" s="213"/>
      <c r="CD58" s="213"/>
      <c r="CE58" s="213"/>
      <c r="CF58" s="213"/>
      <c r="CG58" s="213"/>
      <c r="CH58" s="213"/>
      <c r="CI58" s="212"/>
      <c r="CJ58" s="212"/>
      <c r="CK58" s="212"/>
      <c r="CL58" s="145"/>
      <c r="CM58" s="212"/>
      <c r="CN58" s="212"/>
      <c r="CO58" s="213"/>
      <c r="CP58" s="220"/>
      <c r="CQ58" s="213"/>
      <c r="CR58" s="213"/>
      <c r="CS58" s="213"/>
      <c r="CT58" s="144"/>
      <c r="CU58" s="213"/>
      <c r="CV58" s="213"/>
      <c r="CW58" s="213"/>
      <c r="CX58" s="213"/>
      <c r="CY58" s="212"/>
      <c r="CZ58" s="212"/>
      <c r="DA58" s="212"/>
      <c r="DB58" s="213"/>
      <c r="DC58" s="143"/>
      <c r="DD58" s="213"/>
      <c r="DE58" s="213"/>
      <c r="DF58" s="213"/>
      <c r="DG58" s="213"/>
      <c r="DH58" s="218" t="s">
        <v>68</v>
      </c>
      <c r="DI58" s="221"/>
      <c r="DJ58" s="218"/>
      <c r="DK58" s="142" t="e">
        <f>#REF!</f>
        <v>#REF!</v>
      </c>
      <c r="DL58" s="141"/>
      <c r="DM58" s="280"/>
      <c r="DN58" s="141"/>
      <c r="DO58" s="168"/>
      <c r="DP58" s="521"/>
    </row>
    <row r="59" spans="1:120" s="222" customFormat="1" ht="15.75" customHeight="1" hidden="1">
      <c r="A59" s="471"/>
      <c r="B59" s="471"/>
      <c r="C59" s="471"/>
      <c r="D59" s="471"/>
      <c r="E59" s="471"/>
      <c r="F59" s="471"/>
      <c r="G59" s="519"/>
      <c r="H59" s="519"/>
      <c r="I59" s="501"/>
      <c r="J59" s="517"/>
      <c r="K59" s="212"/>
      <c r="L59" s="212"/>
      <c r="M59" s="212"/>
      <c r="N59" s="213"/>
      <c r="O59" s="150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141"/>
      <c r="AB59" s="212" t="s">
        <v>35</v>
      </c>
      <c r="AC59" s="212">
        <v>40</v>
      </c>
      <c r="AD59" s="214"/>
      <c r="AE59" s="213"/>
      <c r="AF59" s="150" t="e">
        <f>#REF!</f>
        <v>#REF!</v>
      </c>
      <c r="AG59" s="213"/>
      <c r="AH59" s="213"/>
      <c r="AI59" s="213"/>
      <c r="AJ59" s="213"/>
      <c r="AK59" s="213"/>
      <c r="AL59" s="213"/>
      <c r="AM59" s="216"/>
      <c r="AN59" s="212"/>
      <c r="AO59" s="212"/>
      <c r="AP59" s="213"/>
      <c r="AQ59" s="262"/>
      <c r="AR59" s="213"/>
      <c r="AS59" s="213"/>
      <c r="AT59" s="213"/>
      <c r="AU59" s="213"/>
      <c r="AV59" s="212"/>
      <c r="AW59" s="212"/>
      <c r="AX59" s="213"/>
      <c r="AY59" s="142"/>
      <c r="AZ59" s="213"/>
      <c r="BA59" s="213"/>
      <c r="BB59" s="213"/>
      <c r="BC59" s="213"/>
      <c r="BD59" s="212"/>
      <c r="BE59" s="212"/>
      <c r="BF59" s="213"/>
      <c r="BG59" s="268"/>
      <c r="BH59" s="213"/>
      <c r="BI59" s="213"/>
      <c r="BJ59" s="213"/>
      <c r="BK59" s="213"/>
      <c r="BL59" s="212"/>
      <c r="BM59" s="212"/>
      <c r="BN59" s="213"/>
      <c r="BO59" s="146"/>
      <c r="BP59" s="213"/>
      <c r="BQ59" s="213"/>
      <c r="BR59" s="213"/>
      <c r="BS59" s="213"/>
      <c r="BT59" s="212"/>
      <c r="BU59" s="212"/>
      <c r="BV59" s="145"/>
      <c r="BW59" s="213"/>
      <c r="BX59" s="213"/>
      <c r="BY59" s="219"/>
      <c r="BZ59" s="212"/>
      <c r="CA59" s="212"/>
      <c r="CB59" s="145"/>
      <c r="CC59" s="213"/>
      <c r="CD59" s="213"/>
      <c r="CE59" s="213"/>
      <c r="CF59" s="213"/>
      <c r="CG59" s="213"/>
      <c r="CH59" s="213"/>
      <c r="CI59" s="212"/>
      <c r="CJ59" s="212"/>
      <c r="CK59" s="212"/>
      <c r="CL59" s="145"/>
      <c r="CM59" s="212"/>
      <c r="CN59" s="212"/>
      <c r="CO59" s="213"/>
      <c r="CP59" s="220"/>
      <c r="CQ59" s="213"/>
      <c r="CR59" s="213"/>
      <c r="CS59" s="213"/>
      <c r="CT59" s="144"/>
      <c r="CU59" s="213"/>
      <c r="CV59" s="213"/>
      <c r="CW59" s="213"/>
      <c r="CX59" s="213"/>
      <c r="CY59" s="212"/>
      <c r="CZ59" s="212"/>
      <c r="DA59" s="212"/>
      <c r="DB59" s="213"/>
      <c r="DC59" s="143"/>
      <c r="DD59" s="213"/>
      <c r="DE59" s="213"/>
      <c r="DF59" s="213"/>
      <c r="DG59" s="213"/>
      <c r="DH59" s="218"/>
      <c r="DI59" s="221"/>
      <c r="DJ59" s="218"/>
      <c r="DK59" s="142"/>
      <c r="DL59" s="141"/>
      <c r="DM59" s="280"/>
      <c r="DN59" s="141"/>
      <c r="DO59" s="168"/>
      <c r="DP59" s="521"/>
    </row>
    <row r="60" spans="1:120" s="222" customFormat="1" ht="15.75" customHeight="1" hidden="1">
      <c r="A60" s="471"/>
      <c r="B60" s="471"/>
      <c r="C60" s="471"/>
      <c r="D60" s="471"/>
      <c r="E60" s="471"/>
      <c r="F60" s="471"/>
      <c r="G60" s="519"/>
      <c r="H60" s="519"/>
      <c r="I60" s="501"/>
      <c r="J60" s="517"/>
      <c r="K60" s="212"/>
      <c r="L60" s="212"/>
      <c r="M60" s="212"/>
      <c r="N60" s="213"/>
      <c r="O60" s="150"/>
      <c r="P60" s="213"/>
      <c r="Q60" s="213"/>
      <c r="R60" s="213"/>
      <c r="S60" s="214"/>
      <c r="T60" s="213"/>
      <c r="U60" s="213"/>
      <c r="V60" s="213"/>
      <c r="W60" s="213"/>
      <c r="X60" s="213"/>
      <c r="Y60" s="213"/>
      <c r="Z60" s="213"/>
      <c r="AA60" s="141"/>
      <c r="AB60" s="212" t="s">
        <v>35</v>
      </c>
      <c r="AC60" s="212">
        <v>50</v>
      </c>
      <c r="AD60" s="214"/>
      <c r="AE60" s="213"/>
      <c r="AF60" s="150" t="e">
        <f>#REF!</f>
        <v>#REF!</v>
      </c>
      <c r="AG60" s="213"/>
      <c r="AH60" s="213"/>
      <c r="AI60" s="213"/>
      <c r="AJ60" s="213"/>
      <c r="AK60" s="213"/>
      <c r="AL60" s="213"/>
      <c r="AM60" s="216"/>
      <c r="AN60" s="212"/>
      <c r="AO60" s="237"/>
      <c r="AP60" s="213"/>
      <c r="AQ60" s="262"/>
      <c r="AR60" s="213"/>
      <c r="AS60" s="213"/>
      <c r="AT60" s="213"/>
      <c r="AU60" s="213"/>
      <c r="AV60" s="212"/>
      <c r="AW60" s="212"/>
      <c r="AX60" s="213"/>
      <c r="AY60" s="142"/>
      <c r="AZ60" s="213"/>
      <c r="BA60" s="213"/>
      <c r="BB60" s="213"/>
      <c r="BC60" s="213"/>
      <c r="BD60" s="212"/>
      <c r="BE60" s="212"/>
      <c r="BF60" s="213"/>
      <c r="BG60" s="268"/>
      <c r="BH60" s="213"/>
      <c r="BI60" s="213"/>
      <c r="BJ60" s="213"/>
      <c r="BK60" s="213"/>
      <c r="BL60" s="212"/>
      <c r="BM60" s="212"/>
      <c r="BN60" s="213"/>
      <c r="BO60" s="146"/>
      <c r="BP60" s="213"/>
      <c r="BQ60" s="213"/>
      <c r="BR60" s="213"/>
      <c r="BS60" s="213"/>
      <c r="BT60" s="212"/>
      <c r="BU60" s="212"/>
      <c r="BV60" s="145"/>
      <c r="BW60" s="213"/>
      <c r="BX60" s="213"/>
      <c r="BY60" s="219"/>
      <c r="BZ60" s="212"/>
      <c r="CA60" s="212"/>
      <c r="CB60" s="145"/>
      <c r="CC60" s="213"/>
      <c r="CD60" s="213"/>
      <c r="CE60" s="213"/>
      <c r="CF60" s="213"/>
      <c r="CG60" s="213"/>
      <c r="CH60" s="213"/>
      <c r="CI60" s="212"/>
      <c r="CJ60" s="212"/>
      <c r="CK60" s="212"/>
      <c r="CL60" s="145"/>
      <c r="CM60" s="212"/>
      <c r="CN60" s="212"/>
      <c r="CO60" s="213"/>
      <c r="CP60" s="220"/>
      <c r="CQ60" s="213"/>
      <c r="CR60" s="213"/>
      <c r="CS60" s="213"/>
      <c r="CT60" s="144"/>
      <c r="CU60" s="213"/>
      <c r="CV60" s="213"/>
      <c r="CW60" s="213"/>
      <c r="CX60" s="213"/>
      <c r="CY60" s="212"/>
      <c r="CZ60" s="212"/>
      <c r="DA60" s="212"/>
      <c r="DB60" s="213"/>
      <c r="DC60" s="143"/>
      <c r="DD60" s="213"/>
      <c r="DE60" s="213"/>
      <c r="DF60" s="213"/>
      <c r="DG60" s="213"/>
      <c r="DH60" s="218"/>
      <c r="DI60" s="221"/>
      <c r="DJ60" s="218"/>
      <c r="DK60" s="142"/>
      <c r="DL60" s="141"/>
      <c r="DM60" s="280"/>
      <c r="DN60" s="141"/>
      <c r="DO60" s="168"/>
      <c r="DP60" s="521"/>
    </row>
    <row r="61" spans="1:120" s="222" customFormat="1" ht="15.75" customHeight="1" hidden="1">
      <c r="A61" s="471"/>
      <c r="B61" s="471"/>
      <c r="C61" s="471"/>
      <c r="D61" s="471"/>
      <c r="E61" s="471"/>
      <c r="F61" s="471"/>
      <c r="G61" s="519"/>
      <c r="H61" s="519"/>
      <c r="I61" s="501"/>
      <c r="J61" s="517"/>
      <c r="K61" s="212"/>
      <c r="L61" s="212"/>
      <c r="M61" s="212"/>
      <c r="N61" s="213"/>
      <c r="O61" s="150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141"/>
      <c r="AB61" s="212" t="s">
        <v>35</v>
      </c>
      <c r="AC61" s="212">
        <v>100</v>
      </c>
      <c r="AD61" s="214"/>
      <c r="AE61" s="213"/>
      <c r="AF61" s="150">
        <v>201920.79</v>
      </c>
      <c r="AG61" s="213"/>
      <c r="AH61" s="213"/>
      <c r="AI61" s="213"/>
      <c r="AJ61" s="213"/>
      <c r="AK61" s="213"/>
      <c r="AL61" s="213"/>
      <c r="AM61" s="216"/>
      <c r="AN61" s="212"/>
      <c r="AO61" s="212"/>
      <c r="AP61" s="213"/>
      <c r="AQ61" s="262"/>
      <c r="AR61" s="213"/>
      <c r="AS61" s="213"/>
      <c r="AT61" s="213"/>
      <c r="AU61" s="213"/>
      <c r="AV61" s="212" t="s">
        <v>35</v>
      </c>
      <c r="AW61" s="212">
        <v>50</v>
      </c>
      <c r="AX61" s="213"/>
      <c r="AY61" s="142">
        <f>AW61*1400</f>
        <v>70000</v>
      </c>
      <c r="AZ61" s="213"/>
      <c r="BA61" s="213"/>
      <c r="BB61" s="213"/>
      <c r="BC61" s="213"/>
      <c r="BD61" s="212" t="s">
        <v>35</v>
      </c>
      <c r="BE61" s="212">
        <v>110</v>
      </c>
      <c r="BF61" s="213"/>
      <c r="BG61" s="268">
        <f>BE61*1600</f>
        <v>176000</v>
      </c>
      <c r="BH61" s="213"/>
      <c r="BI61" s="213"/>
      <c r="BJ61" s="213"/>
      <c r="BK61" s="213"/>
      <c r="BL61" s="212"/>
      <c r="BM61" s="212"/>
      <c r="BN61" s="213"/>
      <c r="BO61" s="146"/>
      <c r="BP61" s="213"/>
      <c r="BQ61" s="213"/>
      <c r="BR61" s="213"/>
      <c r="BS61" s="213"/>
      <c r="BT61" s="212"/>
      <c r="BU61" s="212"/>
      <c r="BV61" s="145"/>
      <c r="BW61" s="213"/>
      <c r="BX61" s="213"/>
      <c r="BY61" s="219"/>
      <c r="BZ61" s="212"/>
      <c r="CA61" s="212"/>
      <c r="CB61" s="145"/>
      <c r="CC61" s="213"/>
      <c r="CD61" s="213"/>
      <c r="CE61" s="213"/>
      <c r="CF61" s="213"/>
      <c r="CG61" s="213"/>
      <c r="CH61" s="213"/>
      <c r="CI61" s="212"/>
      <c r="CJ61" s="212"/>
      <c r="CK61" s="212"/>
      <c r="CL61" s="145"/>
      <c r="CM61" s="212"/>
      <c r="CN61" s="212"/>
      <c r="CO61" s="213"/>
      <c r="CP61" s="220"/>
      <c r="CQ61" s="213"/>
      <c r="CR61" s="213"/>
      <c r="CS61" s="213"/>
      <c r="CT61" s="144"/>
      <c r="CU61" s="213"/>
      <c r="CV61" s="213"/>
      <c r="CW61" s="213"/>
      <c r="CX61" s="213"/>
      <c r="CY61" s="212"/>
      <c r="CZ61" s="212"/>
      <c r="DA61" s="212"/>
      <c r="DB61" s="213"/>
      <c r="DC61" s="143"/>
      <c r="DD61" s="213"/>
      <c r="DE61" s="213"/>
      <c r="DF61" s="213"/>
      <c r="DG61" s="213"/>
      <c r="DH61" s="218"/>
      <c r="DI61" s="221"/>
      <c r="DJ61" s="218"/>
      <c r="DK61" s="142"/>
      <c r="DL61" s="141"/>
      <c r="DM61" s="280"/>
      <c r="DN61" s="141"/>
      <c r="DO61" s="168"/>
      <c r="DP61" s="521"/>
    </row>
    <row r="62" spans="1:120" s="222" customFormat="1" ht="30" customHeight="1" hidden="1">
      <c r="A62" s="471"/>
      <c r="B62" s="471"/>
      <c r="C62" s="471"/>
      <c r="D62" s="471"/>
      <c r="E62" s="471"/>
      <c r="F62" s="471"/>
      <c r="G62" s="519"/>
      <c r="H62" s="519"/>
      <c r="I62" s="501"/>
      <c r="J62" s="517"/>
      <c r="K62" s="238"/>
      <c r="L62" s="238"/>
      <c r="M62" s="212"/>
      <c r="N62" s="213"/>
      <c r="O62" s="150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141"/>
      <c r="AB62" s="212"/>
      <c r="AC62" s="212"/>
      <c r="AD62" s="214"/>
      <c r="AE62" s="213"/>
      <c r="AF62" s="150"/>
      <c r="AG62" s="213"/>
      <c r="AH62" s="213"/>
      <c r="AI62" s="213"/>
      <c r="AJ62" s="213"/>
      <c r="AK62" s="213"/>
      <c r="AL62" s="213"/>
      <c r="AM62" s="216"/>
      <c r="AN62" s="212"/>
      <c r="AO62" s="212"/>
      <c r="AP62" s="213"/>
      <c r="AQ62" s="262"/>
      <c r="AR62" s="213"/>
      <c r="AS62" s="213"/>
      <c r="AT62" s="213"/>
      <c r="AU62" s="213"/>
      <c r="AV62" s="212"/>
      <c r="AW62" s="212"/>
      <c r="AX62" s="213"/>
      <c r="AY62" s="142"/>
      <c r="AZ62" s="213"/>
      <c r="BA62" s="213"/>
      <c r="BB62" s="213"/>
      <c r="BC62" s="213"/>
      <c r="BD62" s="212"/>
      <c r="BE62" s="212"/>
      <c r="BF62" s="213"/>
      <c r="BG62" s="268"/>
      <c r="BH62" s="213"/>
      <c r="BI62" s="213"/>
      <c r="BJ62" s="213"/>
      <c r="BK62" s="213"/>
      <c r="BL62" s="212"/>
      <c r="BM62" s="212"/>
      <c r="BN62" s="213"/>
      <c r="BO62" s="146"/>
      <c r="BP62" s="213"/>
      <c r="BQ62" s="213"/>
      <c r="BR62" s="213"/>
      <c r="BS62" s="213"/>
      <c r="BT62" s="212"/>
      <c r="BU62" s="212"/>
      <c r="BV62" s="145"/>
      <c r="BW62" s="213"/>
      <c r="BX62" s="213"/>
      <c r="BY62" s="219"/>
      <c r="BZ62" s="212"/>
      <c r="CA62" s="212"/>
      <c r="CB62" s="145"/>
      <c r="CC62" s="213"/>
      <c r="CD62" s="213"/>
      <c r="CE62" s="213"/>
      <c r="CF62" s="213"/>
      <c r="CG62" s="213"/>
      <c r="CH62" s="213"/>
      <c r="CI62" s="212"/>
      <c r="CJ62" s="212"/>
      <c r="CK62" s="212"/>
      <c r="CL62" s="145"/>
      <c r="CM62" s="212"/>
      <c r="CN62" s="212"/>
      <c r="CO62" s="213"/>
      <c r="CP62" s="220"/>
      <c r="CQ62" s="213"/>
      <c r="CR62" s="213"/>
      <c r="CS62" s="213"/>
      <c r="CT62" s="144"/>
      <c r="CU62" s="213"/>
      <c r="CV62" s="213"/>
      <c r="CW62" s="213"/>
      <c r="CX62" s="213"/>
      <c r="CY62" s="212"/>
      <c r="CZ62" s="212"/>
      <c r="DA62" s="212"/>
      <c r="DB62" s="213"/>
      <c r="DC62" s="143"/>
      <c r="DD62" s="213"/>
      <c r="DE62" s="213"/>
      <c r="DF62" s="213"/>
      <c r="DG62" s="213"/>
      <c r="DH62" s="218" t="s">
        <v>54</v>
      </c>
      <c r="DI62" s="221" t="s">
        <v>76</v>
      </c>
      <c r="DJ62" s="218"/>
      <c r="DK62" s="142">
        <v>53936.55</v>
      </c>
      <c r="DL62" s="141"/>
      <c r="DM62" s="280"/>
      <c r="DN62" s="141"/>
      <c r="DO62" s="168"/>
      <c r="DP62" s="521"/>
    </row>
    <row r="63" spans="1:120" s="222" customFormat="1" ht="15.75" customHeight="1" hidden="1">
      <c r="A63" s="471"/>
      <c r="B63" s="471"/>
      <c r="C63" s="471"/>
      <c r="D63" s="471"/>
      <c r="E63" s="471"/>
      <c r="F63" s="471"/>
      <c r="G63" s="519"/>
      <c r="H63" s="519"/>
      <c r="I63" s="501"/>
      <c r="J63" s="517"/>
      <c r="K63" s="238"/>
      <c r="L63" s="238"/>
      <c r="M63" s="212"/>
      <c r="N63" s="213"/>
      <c r="O63" s="150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141"/>
      <c r="AB63" s="212"/>
      <c r="AC63" s="212"/>
      <c r="AD63" s="214"/>
      <c r="AE63" s="213"/>
      <c r="AF63" s="150"/>
      <c r="AG63" s="213"/>
      <c r="AH63" s="213"/>
      <c r="AI63" s="213"/>
      <c r="AJ63" s="213"/>
      <c r="AK63" s="213"/>
      <c r="AL63" s="213"/>
      <c r="AM63" s="216"/>
      <c r="AN63" s="212"/>
      <c r="AO63" s="212"/>
      <c r="AP63" s="213"/>
      <c r="AQ63" s="262"/>
      <c r="AR63" s="213"/>
      <c r="AS63" s="213"/>
      <c r="AT63" s="213"/>
      <c r="AU63" s="213"/>
      <c r="AV63" s="212"/>
      <c r="AW63" s="212"/>
      <c r="AX63" s="213"/>
      <c r="AY63" s="142"/>
      <c r="AZ63" s="213"/>
      <c r="BA63" s="213"/>
      <c r="BB63" s="213"/>
      <c r="BC63" s="213"/>
      <c r="BD63" s="212"/>
      <c r="BE63" s="212"/>
      <c r="BF63" s="213"/>
      <c r="BG63" s="268"/>
      <c r="BH63" s="213"/>
      <c r="BI63" s="213"/>
      <c r="BJ63" s="213"/>
      <c r="BK63" s="213"/>
      <c r="BL63" s="212"/>
      <c r="BM63" s="212"/>
      <c r="BN63" s="213"/>
      <c r="BO63" s="146"/>
      <c r="BP63" s="213"/>
      <c r="BQ63" s="213"/>
      <c r="BR63" s="213"/>
      <c r="BS63" s="213"/>
      <c r="BT63" s="212"/>
      <c r="BU63" s="212"/>
      <c r="BV63" s="145"/>
      <c r="BW63" s="213"/>
      <c r="BX63" s="213"/>
      <c r="BY63" s="219"/>
      <c r="BZ63" s="212"/>
      <c r="CA63" s="212"/>
      <c r="CB63" s="145"/>
      <c r="CC63" s="213"/>
      <c r="CD63" s="213"/>
      <c r="CE63" s="213"/>
      <c r="CF63" s="213"/>
      <c r="CG63" s="213"/>
      <c r="CH63" s="213"/>
      <c r="CI63" s="212"/>
      <c r="CJ63" s="212"/>
      <c r="CK63" s="212"/>
      <c r="CL63" s="145"/>
      <c r="CM63" s="212"/>
      <c r="CN63" s="212"/>
      <c r="CO63" s="213"/>
      <c r="CP63" s="220"/>
      <c r="CQ63" s="213"/>
      <c r="CR63" s="213"/>
      <c r="CS63" s="213"/>
      <c r="CT63" s="144"/>
      <c r="CU63" s="213"/>
      <c r="CV63" s="213"/>
      <c r="CW63" s="213"/>
      <c r="CX63" s="213"/>
      <c r="CY63" s="212"/>
      <c r="CZ63" s="212"/>
      <c r="DA63" s="212"/>
      <c r="DB63" s="213"/>
      <c r="DC63" s="143"/>
      <c r="DD63" s="213"/>
      <c r="DE63" s="213"/>
      <c r="DF63" s="213"/>
      <c r="DG63" s="213"/>
      <c r="DH63" s="218" t="s">
        <v>60</v>
      </c>
      <c r="DI63" s="221" t="s">
        <v>64</v>
      </c>
      <c r="DJ63" s="218" t="s">
        <v>65</v>
      </c>
      <c r="DK63" s="142" t="e">
        <f>#REF!</f>
        <v>#REF!</v>
      </c>
      <c r="DL63" s="141"/>
      <c r="DM63" s="280"/>
      <c r="DN63" s="141"/>
      <c r="DO63" s="168"/>
      <c r="DP63" s="521"/>
    </row>
    <row r="64" spans="1:120" s="222" customFormat="1" ht="4.5" customHeight="1" hidden="1">
      <c r="A64" s="472"/>
      <c r="B64" s="472"/>
      <c r="C64" s="472"/>
      <c r="D64" s="472"/>
      <c r="E64" s="472"/>
      <c r="F64" s="472"/>
      <c r="G64" s="520"/>
      <c r="H64" s="520"/>
      <c r="I64" s="502"/>
      <c r="J64" s="518"/>
      <c r="K64" s="238"/>
      <c r="L64" s="238"/>
      <c r="M64" s="212"/>
      <c r="N64" s="213"/>
      <c r="O64" s="150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141"/>
      <c r="AB64" s="212"/>
      <c r="AC64" s="212"/>
      <c r="AD64" s="214"/>
      <c r="AE64" s="213"/>
      <c r="AF64" s="148"/>
      <c r="AG64" s="213"/>
      <c r="AH64" s="213"/>
      <c r="AI64" s="213"/>
      <c r="AJ64" s="213"/>
      <c r="AK64" s="213"/>
      <c r="AL64" s="213"/>
      <c r="AM64" s="216"/>
      <c r="AN64" s="212"/>
      <c r="AO64" s="217"/>
      <c r="AP64" s="214"/>
      <c r="AQ64" s="149"/>
      <c r="AR64" s="213"/>
      <c r="AS64" s="213"/>
      <c r="AT64" s="213"/>
      <c r="AU64" s="213"/>
      <c r="AV64" s="218"/>
      <c r="AW64" s="212"/>
      <c r="AX64" s="213"/>
      <c r="AY64" s="149"/>
      <c r="AZ64" s="213"/>
      <c r="BA64" s="213"/>
      <c r="BB64" s="213"/>
      <c r="BC64" s="213"/>
      <c r="BD64" s="212"/>
      <c r="BE64" s="212"/>
      <c r="BF64" s="213"/>
      <c r="BG64" s="261"/>
      <c r="BH64" s="213"/>
      <c r="BI64" s="213"/>
      <c r="BJ64" s="213"/>
      <c r="BK64" s="213"/>
      <c r="BL64" s="212"/>
      <c r="BM64" s="212"/>
      <c r="BN64" s="213"/>
      <c r="BO64" s="147"/>
      <c r="BP64" s="213"/>
      <c r="BQ64" s="213"/>
      <c r="BR64" s="213"/>
      <c r="BS64" s="213"/>
      <c r="BT64" s="212"/>
      <c r="BU64" s="212"/>
      <c r="BV64" s="273"/>
      <c r="BW64" s="213"/>
      <c r="BX64" s="213"/>
      <c r="BY64" s="219"/>
      <c r="BZ64" s="212"/>
      <c r="CA64" s="212"/>
      <c r="CB64" s="145"/>
      <c r="CC64" s="213"/>
      <c r="CD64" s="213"/>
      <c r="CE64" s="213"/>
      <c r="CF64" s="213"/>
      <c r="CG64" s="213"/>
      <c r="CH64" s="213"/>
      <c r="CI64" s="212"/>
      <c r="CJ64" s="212"/>
      <c r="CK64" s="212"/>
      <c r="CL64" s="145"/>
      <c r="CM64" s="212"/>
      <c r="CN64" s="212"/>
      <c r="CO64" s="213"/>
      <c r="CP64" s="220"/>
      <c r="CQ64" s="213"/>
      <c r="CR64" s="213"/>
      <c r="CS64" s="213"/>
      <c r="CT64" s="144"/>
      <c r="CU64" s="213"/>
      <c r="CV64" s="213"/>
      <c r="CW64" s="213"/>
      <c r="CX64" s="213"/>
      <c r="CY64" s="212"/>
      <c r="CZ64" s="212"/>
      <c r="DA64" s="212"/>
      <c r="DB64" s="213"/>
      <c r="DC64" s="143"/>
      <c r="DD64" s="213"/>
      <c r="DE64" s="213"/>
      <c r="DF64" s="213"/>
      <c r="DG64" s="213"/>
      <c r="DH64" s="218"/>
      <c r="DI64" s="221"/>
      <c r="DJ64" s="218"/>
      <c r="DK64" s="142"/>
      <c r="DL64" s="141"/>
      <c r="DM64" s="280"/>
      <c r="DN64" s="141"/>
      <c r="DO64" s="168"/>
      <c r="DP64" s="521"/>
    </row>
    <row r="65" spans="1:120" s="197" customFormat="1" ht="75" customHeight="1">
      <c r="A65" s="186">
        <v>6</v>
      </c>
      <c r="B65" s="186" t="s">
        <v>161</v>
      </c>
      <c r="C65" s="186" t="s">
        <v>182</v>
      </c>
      <c r="D65" s="186">
        <v>127</v>
      </c>
      <c r="E65" s="186" t="s">
        <v>37</v>
      </c>
      <c r="F65" s="186">
        <v>5</v>
      </c>
      <c r="G65" s="187">
        <v>6.48</v>
      </c>
      <c r="H65" s="187">
        <v>6.61</v>
      </c>
      <c r="I65" s="188">
        <v>74001</v>
      </c>
      <c r="J65" s="298">
        <v>52958</v>
      </c>
      <c r="K65" s="190"/>
      <c r="L65" s="189"/>
      <c r="M65" s="190">
        <v>1</v>
      </c>
      <c r="N65" s="191" t="s">
        <v>160</v>
      </c>
      <c r="O65" s="150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41"/>
      <c r="AB65" s="189"/>
      <c r="AC65" s="190"/>
      <c r="AD65" s="306" t="s">
        <v>214</v>
      </c>
      <c r="AE65" s="191"/>
      <c r="AF65" s="148">
        <v>225265</v>
      </c>
      <c r="AG65" s="191"/>
      <c r="AH65" s="191"/>
      <c r="AI65" s="191"/>
      <c r="AJ65" s="191"/>
      <c r="AK65" s="191"/>
      <c r="AL65" s="191"/>
      <c r="AM65" s="192"/>
      <c r="AN65" s="190"/>
      <c r="AO65" s="193"/>
      <c r="AP65" s="306" t="s">
        <v>171</v>
      </c>
      <c r="AQ65" s="149"/>
      <c r="AR65" s="191"/>
      <c r="AS65" s="191"/>
      <c r="AT65" s="191"/>
      <c r="AU65" s="191"/>
      <c r="AV65" s="190"/>
      <c r="AW65" s="190"/>
      <c r="AX65" s="191"/>
      <c r="AY65" s="149"/>
      <c r="AZ65" s="191"/>
      <c r="BA65" s="191"/>
      <c r="BB65" s="191"/>
      <c r="BC65" s="191"/>
      <c r="BD65" s="306" t="s">
        <v>171</v>
      </c>
      <c r="BE65" s="190"/>
      <c r="BF65" s="191"/>
      <c r="BG65" s="417"/>
      <c r="BH65" s="191"/>
      <c r="BI65" s="191"/>
      <c r="BJ65" s="191"/>
      <c r="BK65" s="191"/>
      <c r="BL65" s="189" t="s">
        <v>167</v>
      </c>
      <c r="BM65" s="190">
        <v>22</v>
      </c>
      <c r="BN65" s="191" t="s">
        <v>162</v>
      </c>
      <c r="BO65" s="147"/>
      <c r="BP65" s="191"/>
      <c r="BQ65" s="191"/>
      <c r="BR65" s="191"/>
      <c r="BS65" s="191"/>
      <c r="BT65" s="190"/>
      <c r="BU65" s="190"/>
      <c r="BV65" s="273"/>
      <c r="BW65" s="191"/>
      <c r="BX65" s="191"/>
      <c r="BY65" s="195"/>
      <c r="BZ65" s="190"/>
      <c r="CA65" s="190"/>
      <c r="CB65" s="145"/>
      <c r="CC65" s="191"/>
      <c r="CD65" s="191"/>
      <c r="CE65" s="191"/>
      <c r="CF65" s="191"/>
      <c r="CG65" s="191"/>
      <c r="CH65" s="191"/>
      <c r="CI65" s="190"/>
      <c r="CJ65" s="190"/>
      <c r="CK65" s="190"/>
      <c r="CL65" s="145"/>
      <c r="CM65" s="190"/>
      <c r="CN65" s="190"/>
      <c r="CO65" s="191"/>
      <c r="CP65" s="196"/>
      <c r="CQ65" s="191"/>
      <c r="CR65" s="191"/>
      <c r="CS65" s="191"/>
      <c r="CT65" s="144"/>
      <c r="CU65" s="191"/>
      <c r="CV65" s="191"/>
      <c r="CW65" s="191"/>
      <c r="CX65" s="191"/>
      <c r="CY65" s="190"/>
      <c r="CZ65" s="190"/>
      <c r="DA65" s="190"/>
      <c r="DB65" s="191"/>
      <c r="DC65" s="143"/>
      <c r="DD65" s="191"/>
      <c r="DE65" s="191"/>
      <c r="DF65" s="191"/>
      <c r="DG65" s="191"/>
      <c r="DH65" s="189"/>
      <c r="DI65" s="194"/>
      <c r="DJ65" s="189"/>
      <c r="DK65" s="142"/>
      <c r="DL65" s="141"/>
      <c r="DM65" s="280"/>
      <c r="DN65" s="141"/>
      <c r="DO65" s="168"/>
      <c r="DP65" s="297">
        <v>225265</v>
      </c>
    </row>
    <row r="66" spans="1:120" s="253" customFormat="1" ht="75.75" customHeight="1">
      <c r="A66" s="239">
        <v>7</v>
      </c>
      <c r="B66" s="239" t="s">
        <v>161</v>
      </c>
      <c r="C66" s="239" t="s">
        <v>194</v>
      </c>
      <c r="D66" s="239">
        <v>129</v>
      </c>
      <c r="E66" s="239"/>
      <c r="F66" s="239">
        <v>5</v>
      </c>
      <c r="G66" s="240">
        <v>6.48</v>
      </c>
      <c r="H66" s="241">
        <v>6.61</v>
      </c>
      <c r="I66" s="242">
        <v>206445.03</v>
      </c>
      <c r="J66" s="299">
        <v>-23035.61</v>
      </c>
      <c r="K66" s="243" t="s">
        <v>40</v>
      </c>
      <c r="L66" s="250" t="s">
        <v>213</v>
      </c>
      <c r="M66" s="243">
        <v>2</v>
      </c>
      <c r="N66" s="243" t="s">
        <v>160</v>
      </c>
      <c r="O66" s="150">
        <v>192980</v>
      </c>
      <c r="P66" s="244"/>
      <c r="Q66" s="244"/>
      <c r="R66" s="244"/>
      <c r="S66" s="244"/>
      <c r="T66" s="244"/>
      <c r="U66" s="244"/>
      <c r="V66" s="244"/>
      <c r="W66" s="244"/>
      <c r="X66" s="244" t="s">
        <v>180</v>
      </c>
      <c r="Y66" s="249"/>
      <c r="Z66" s="250" t="s">
        <v>204</v>
      </c>
      <c r="AA66" s="151"/>
      <c r="AB66" s="243"/>
      <c r="AC66" s="243"/>
      <c r="AD66" s="245"/>
      <c r="AE66" s="244"/>
      <c r="AF66" s="148"/>
      <c r="AG66" s="244"/>
      <c r="AH66" s="244"/>
      <c r="AI66" s="244"/>
      <c r="AJ66" s="244"/>
      <c r="AK66" s="244"/>
      <c r="AL66" s="244"/>
      <c r="AM66" s="246"/>
      <c r="AN66" s="243" t="s">
        <v>35</v>
      </c>
      <c r="AO66" s="247"/>
      <c r="AP66" s="248" t="s">
        <v>171</v>
      </c>
      <c r="AQ66" s="148"/>
      <c r="AR66" s="244"/>
      <c r="AS66" s="244"/>
      <c r="AT66" s="244"/>
      <c r="AU66" s="244"/>
      <c r="AV66" s="243"/>
      <c r="AW66" s="243"/>
      <c r="AX66" s="244"/>
      <c r="AY66" s="149"/>
      <c r="AZ66" s="244"/>
      <c r="BA66" s="244"/>
      <c r="BB66" s="244"/>
      <c r="BC66" s="244"/>
      <c r="BD66" s="243"/>
      <c r="BE66" s="243"/>
      <c r="BF66" s="248" t="s">
        <v>171</v>
      </c>
      <c r="BG66" s="148"/>
      <c r="BH66" s="244"/>
      <c r="BI66" s="244"/>
      <c r="BJ66" s="244"/>
      <c r="BK66" s="244"/>
      <c r="BL66" s="248" t="s">
        <v>171</v>
      </c>
      <c r="BM66" s="243"/>
      <c r="BN66" s="244"/>
      <c r="BO66" s="148"/>
      <c r="BP66" s="244"/>
      <c r="BQ66" s="244"/>
      <c r="BR66" s="244"/>
      <c r="BS66" s="244"/>
      <c r="BT66" s="250"/>
      <c r="BU66" s="243"/>
      <c r="BV66" s="273"/>
      <c r="BW66" s="244"/>
      <c r="BX66" s="244"/>
      <c r="BY66" s="251"/>
      <c r="BZ66" s="243"/>
      <c r="CA66" s="243"/>
      <c r="CB66" s="145"/>
      <c r="CC66" s="244"/>
      <c r="CD66" s="244"/>
      <c r="CE66" s="244"/>
      <c r="CF66" s="244"/>
      <c r="CG66" s="244"/>
      <c r="CH66" s="244"/>
      <c r="CI66" s="243"/>
      <c r="CJ66" s="243"/>
      <c r="CK66" s="243"/>
      <c r="CL66" s="145"/>
      <c r="CM66" s="243"/>
      <c r="CN66" s="243"/>
      <c r="CO66" s="244"/>
      <c r="CP66" s="252"/>
      <c r="CQ66" s="244"/>
      <c r="CR66" s="244"/>
      <c r="CS66" s="244"/>
      <c r="CT66" s="144"/>
      <c r="CU66" s="244"/>
      <c r="CV66" s="244"/>
      <c r="CW66" s="244"/>
      <c r="CX66" s="244"/>
      <c r="CY66" s="243"/>
      <c r="CZ66" s="243"/>
      <c r="DA66" s="243"/>
      <c r="DB66" s="244"/>
      <c r="DC66" s="143"/>
      <c r="DD66" s="244"/>
      <c r="DE66" s="244"/>
      <c r="DF66" s="244"/>
      <c r="DG66" s="244"/>
      <c r="DH66" s="250" t="s">
        <v>167</v>
      </c>
      <c r="DI66" s="249" t="s">
        <v>179</v>
      </c>
      <c r="DJ66" s="250" t="s">
        <v>157</v>
      </c>
      <c r="DK66" s="142"/>
      <c r="DL66" s="141"/>
      <c r="DM66" s="280"/>
      <c r="DN66" s="141"/>
      <c r="DO66" s="168"/>
      <c r="DP66" s="292">
        <v>192980</v>
      </c>
    </row>
    <row r="67" spans="1:120" s="37" customFormat="1" ht="24.75" customHeight="1" hidden="1">
      <c r="A67" s="33">
        <v>75</v>
      </c>
      <c r="B67" s="33" t="s">
        <v>44</v>
      </c>
      <c r="C67" s="33" t="s">
        <v>78</v>
      </c>
      <c r="D67" s="33">
        <v>3</v>
      </c>
      <c r="E67" s="33" t="s">
        <v>43</v>
      </c>
      <c r="F67" s="33">
        <v>7</v>
      </c>
      <c r="G67" s="165"/>
      <c r="H67" s="165"/>
      <c r="I67" s="125">
        <v>46923.39</v>
      </c>
      <c r="J67" s="125">
        <v>49708.54</v>
      </c>
      <c r="K67" s="40"/>
      <c r="L67" s="40"/>
      <c r="M67" s="40"/>
      <c r="N67" s="60"/>
      <c r="O67" s="150"/>
      <c r="P67" s="60"/>
      <c r="Q67" s="60"/>
      <c r="R67" s="60"/>
      <c r="S67" s="61"/>
      <c r="T67" s="60"/>
      <c r="U67" s="60"/>
      <c r="V67" s="60"/>
      <c r="W67" s="60"/>
      <c r="X67" s="60"/>
      <c r="Y67" s="60"/>
      <c r="Z67" s="60"/>
      <c r="AA67" s="277"/>
      <c r="AB67" s="40" t="s">
        <v>40</v>
      </c>
      <c r="AC67" s="40">
        <v>621</v>
      </c>
      <c r="AD67" s="57" t="s">
        <v>48</v>
      </c>
      <c r="AE67" s="60"/>
      <c r="AF67" s="150">
        <v>80000</v>
      </c>
      <c r="AG67" s="60"/>
      <c r="AH67" s="60"/>
      <c r="AI67" s="60"/>
      <c r="AJ67" s="60"/>
      <c r="AK67" s="60"/>
      <c r="AL67" s="60"/>
      <c r="AM67" s="72"/>
      <c r="AN67" s="40"/>
      <c r="AO67" s="40"/>
      <c r="AP67" s="60"/>
      <c r="AQ67" s="262"/>
      <c r="AR67" s="60"/>
      <c r="AS67" s="60"/>
      <c r="AT67" s="60"/>
      <c r="AU67" s="60"/>
      <c r="AV67" s="40"/>
      <c r="AW67" s="40"/>
      <c r="AX67" s="60"/>
      <c r="AY67" s="142"/>
      <c r="AZ67" s="60"/>
      <c r="BA67" s="60"/>
      <c r="BB67" s="60"/>
      <c r="BC67" s="60"/>
      <c r="BD67" s="40"/>
      <c r="BE67" s="40"/>
      <c r="BF67" s="60"/>
      <c r="BG67" s="268"/>
      <c r="BH67" s="60"/>
      <c r="BI67" s="60"/>
      <c r="BJ67" s="60"/>
      <c r="BK67" s="60"/>
      <c r="BL67" s="40"/>
      <c r="BM67" s="40"/>
      <c r="BN67" s="60"/>
      <c r="BO67" s="271"/>
      <c r="BP67" s="60"/>
      <c r="BQ67" s="60"/>
      <c r="BR67" s="60"/>
      <c r="BS67" s="60"/>
      <c r="BT67" s="40"/>
      <c r="BU67" s="40"/>
      <c r="BV67" s="145"/>
      <c r="BW67" s="60"/>
      <c r="BX67" s="60"/>
      <c r="BY67" s="62"/>
      <c r="BZ67" s="40"/>
      <c r="CA67" s="40"/>
      <c r="CB67" s="145"/>
      <c r="CC67" s="60"/>
      <c r="CD67" s="60"/>
      <c r="CE67" s="60"/>
      <c r="CF67" s="60"/>
      <c r="CG67" s="60"/>
      <c r="CH67" s="60"/>
      <c r="CI67" s="40"/>
      <c r="CJ67" s="40"/>
      <c r="CK67" s="40"/>
      <c r="CL67" s="145"/>
      <c r="CM67" s="40"/>
      <c r="CN67" s="40"/>
      <c r="CO67" s="60"/>
      <c r="CP67" s="54"/>
      <c r="CQ67" s="60"/>
      <c r="CR67" s="60"/>
      <c r="CS67" s="60"/>
      <c r="CT67" s="256"/>
      <c r="CU67" s="60"/>
      <c r="CV67" s="60"/>
      <c r="CW67" s="60"/>
      <c r="CX67" s="60"/>
      <c r="CY67" s="40"/>
      <c r="CZ67" s="40"/>
      <c r="DA67" s="40"/>
      <c r="DB67" s="60"/>
      <c r="DC67" s="143"/>
      <c r="DD67" s="60"/>
      <c r="DE67" s="60"/>
      <c r="DF67" s="60"/>
      <c r="DG67" s="60"/>
      <c r="DH67" s="55" t="s">
        <v>60</v>
      </c>
      <c r="DI67" s="63" t="s">
        <v>79</v>
      </c>
      <c r="DJ67" s="55"/>
      <c r="DK67" s="142">
        <v>16631.93</v>
      </c>
      <c r="DL67" s="277"/>
      <c r="DM67" s="280"/>
      <c r="DN67" s="277"/>
      <c r="DO67" s="168"/>
      <c r="DP67" s="291" t="e">
        <f>#REF!-DK67-DC67-CT67-CL67-#REF!-CB67-BV67-BO67-BG67-AY67-AQ67-AF67--#REF!-#REF!-O67</f>
        <v>#REF!</v>
      </c>
    </row>
    <row r="68" spans="1:120" s="37" customFormat="1" ht="15.75" customHeight="1" hidden="1">
      <c r="A68" s="33">
        <v>76</v>
      </c>
      <c r="B68" s="33" t="s">
        <v>44</v>
      </c>
      <c r="C68" s="33" t="s">
        <v>78</v>
      </c>
      <c r="D68" s="33">
        <v>4</v>
      </c>
      <c r="E68" s="33">
        <v>10</v>
      </c>
      <c r="F68" s="33">
        <v>7</v>
      </c>
      <c r="G68" s="165"/>
      <c r="H68" s="165"/>
      <c r="I68" s="125">
        <v>38631.44</v>
      </c>
      <c r="J68" s="125">
        <v>40924.42</v>
      </c>
      <c r="K68" s="40"/>
      <c r="L68" s="40"/>
      <c r="M68" s="40"/>
      <c r="N68" s="41"/>
      <c r="O68" s="150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141"/>
      <c r="AB68" s="40"/>
      <c r="AC68" s="40"/>
      <c r="AD68" s="46"/>
      <c r="AE68" s="41"/>
      <c r="AF68" s="150"/>
      <c r="AG68" s="41"/>
      <c r="AH68" s="41"/>
      <c r="AI68" s="41"/>
      <c r="AJ68" s="41"/>
      <c r="AK68" s="41"/>
      <c r="AL68" s="41"/>
      <c r="AM68" s="47"/>
      <c r="AN68" s="40"/>
      <c r="AO68" s="40"/>
      <c r="AP68" s="41"/>
      <c r="AQ68" s="262"/>
      <c r="AR68" s="41"/>
      <c r="AS68" s="41"/>
      <c r="AT68" s="41"/>
      <c r="AU68" s="41"/>
      <c r="AV68" s="40"/>
      <c r="AW68" s="40"/>
      <c r="AX68" s="41"/>
      <c r="AY68" s="142"/>
      <c r="AZ68" s="41"/>
      <c r="BA68" s="41"/>
      <c r="BB68" s="41"/>
      <c r="BC68" s="41"/>
      <c r="BD68" s="40" t="s">
        <v>60</v>
      </c>
      <c r="BE68" s="40">
        <v>40</v>
      </c>
      <c r="BF68" s="41"/>
      <c r="BG68" s="268" t="e">
        <f>#REF!</f>
        <v>#REF!</v>
      </c>
      <c r="BH68" s="41"/>
      <c r="BI68" s="41"/>
      <c r="BJ68" s="41"/>
      <c r="BK68" s="41"/>
      <c r="BL68" s="40"/>
      <c r="BM68" s="40"/>
      <c r="BN68" s="41"/>
      <c r="BO68" s="146"/>
      <c r="BP68" s="41"/>
      <c r="BQ68" s="41"/>
      <c r="BR68" s="41"/>
      <c r="BS68" s="41"/>
      <c r="BT68" s="40"/>
      <c r="BU68" s="40"/>
      <c r="BV68" s="145"/>
      <c r="BW68" s="41"/>
      <c r="BX68" s="41"/>
      <c r="BY68" s="53"/>
      <c r="BZ68" s="40"/>
      <c r="CA68" s="40"/>
      <c r="CB68" s="145"/>
      <c r="CC68" s="41"/>
      <c r="CD68" s="41"/>
      <c r="CE68" s="41"/>
      <c r="CF68" s="41"/>
      <c r="CG68" s="41"/>
      <c r="CH68" s="41"/>
      <c r="CI68" s="40"/>
      <c r="CJ68" s="40"/>
      <c r="CK68" s="40"/>
      <c r="CL68" s="145"/>
      <c r="CM68" s="40"/>
      <c r="CN68" s="40"/>
      <c r="CO68" s="41"/>
      <c r="CP68" s="54"/>
      <c r="CQ68" s="41"/>
      <c r="CR68" s="41"/>
      <c r="CS68" s="41"/>
      <c r="CT68" s="144"/>
      <c r="CU68" s="41"/>
      <c r="CV68" s="41"/>
      <c r="CW68" s="41"/>
      <c r="CX68" s="41"/>
      <c r="CY68" s="40"/>
      <c r="CZ68" s="40"/>
      <c r="DA68" s="40"/>
      <c r="DB68" s="41"/>
      <c r="DC68" s="143"/>
      <c r="DD68" s="41"/>
      <c r="DE68" s="41"/>
      <c r="DF68" s="41"/>
      <c r="DG68" s="41"/>
      <c r="DH68" s="55"/>
      <c r="DI68" s="56"/>
      <c r="DJ68" s="55"/>
      <c r="DK68" s="142"/>
      <c r="DL68" s="141"/>
      <c r="DM68" s="280"/>
      <c r="DN68" s="141"/>
      <c r="DO68" s="168"/>
      <c r="DP68" s="291" t="e">
        <f>#REF!-DK68-DC68-CT68-CL68-#REF!-CB68-BV68-BO68-BG68-AY68-AQ68-AF68--#REF!-#REF!-O68</f>
        <v>#REF!</v>
      </c>
    </row>
    <row r="69" spans="1:120" s="37" customFormat="1" ht="15.75" customHeight="1" hidden="1">
      <c r="A69" s="33">
        <v>77</v>
      </c>
      <c r="B69" s="33" t="s">
        <v>44</v>
      </c>
      <c r="C69" s="33" t="s">
        <v>78</v>
      </c>
      <c r="D69" s="33" t="s">
        <v>80</v>
      </c>
      <c r="E69" s="33">
        <v>11</v>
      </c>
      <c r="F69" s="33">
        <v>7</v>
      </c>
      <c r="G69" s="165"/>
      <c r="H69" s="165"/>
      <c r="I69" s="125">
        <v>46863.08</v>
      </c>
      <c r="J69" s="125">
        <v>15953.35</v>
      </c>
      <c r="K69" s="40"/>
      <c r="L69" s="40"/>
      <c r="M69" s="40"/>
      <c r="N69" s="41"/>
      <c r="O69" s="150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141"/>
      <c r="AB69" s="40"/>
      <c r="AC69" s="40"/>
      <c r="AD69" s="46"/>
      <c r="AE69" s="41"/>
      <c r="AF69" s="150"/>
      <c r="AG69" s="41"/>
      <c r="AH69" s="41"/>
      <c r="AI69" s="41"/>
      <c r="AJ69" s="41"/>
      <c r="AK69" s="41"/>
      <c r="AL69" s="41"/>
      <c r="AM69" s="47"/>
      <c r="AN69" s="40"/>
      <c r="AO69" s="40"/>
      <c r="AP69" s="41"/>
      <c r="AQ69" s="262"/>
      <c r="AR69" s="41"/>
      <c r="AS69" s="41"/>
      <c r="AT69" s="41"/>
      <c r="AU69" s="41"/>
      <c r="AV69" s="40"/>
      <c r="AW69" s="40"/>
      <c r="AX69" s="41"/>
      <c r="AY69" s="142"/>
      <c r="AZ69" s="41"/>
      <c r="BA69" s="41"/>
      <c r="BB69" s="41"/>
      <c r="BC69" s="41"/>
      <c r="BD69" s="40" t="s">
        <v>60</v>
      </c>
      <c r="BE69" s="40">
        <v>45</v>
      </c>
      <c r="BF69" s="41"/>
      <c r="BG69" s="268" t="e">
        <f>#REF!</f>
        <v>#REF!</v>
      </c>
      <c r="BH69" s="41"/>
      <c r="BI69" s="41"/>
      <c r="BJ69" s="41"/>
      <c r="BK69" s="41"/>
      <c r="BL69" s="40"/>
      <c r="BM69" s="40"/>
      <c r="BN69" s="41"/>
      <c r="BO69" s="146"/>
      <c r="BP69" s="41"/>
      <c r="BQ69" s="41"/>
      <c r="BR69" s="41"/>
      <c r="BS69" s="41"/>
      <c r="BT69" s="40"/>
      <c r="BU69" s="40"/>
      <c r="BV69" s="145"/>
      <c r="BW69" s="41"/>
      <c r="BX69" s="60"/>
      <c r="BY69" s="53"/>
      <c r="BZ69" s="40"/>
      <c r="CA69" s="40"/>
      <c r="CB69" s="145"/>
      <c r="CC69" s="41"/>
      <c r="CD69" s="41"/>
      <c r="CE69" s="41"/>
      <c r="CF69" s="41"/>
      <c r="CG69" s="41"/>
      <c r="CH69" s="41"/>
      <c r="CI69" s="40"/>
      <c r="CJ69" s="40"/>
      <c r="CK69" s="40"/>
      <c r="CL69" s="145"/>
      <c r="CM69" s="40"/>
      <c r="CN69" s="40"/>
      <c r="CO69" s="41"/>
      <c r="CP69" s="54"/>
      <c r="CQ69" s="41"/>
      <c r="CR69" s="41"/>
      <c r="CS69" s="41"/>
      <c r="CT69" s="144"/>
      <c r="CU69" s="41"/>
      <c r="CV69" s="41"/>
      <c r="CW69" s="41"/>
      <c r="CX69" s="41"/>
      <c r="CY69" s="40"/>
      <c r="CZ69" s="40"/>
      <c r="DA69" s="40"/>
      <c r="DB69" s="41"/>
      <c r="DC69" s="143"/>
      <c r="DD69" s="41"/>
      <c r="DE69" s="41"/>
      <c r="DF69" s="41"/>
      <c r="DG69" s="41"/>
      <c r="DH69" s="55"/>
      <c r="DI69" s="56"/>
      <c r="DJ69" s="55"/>
      <c r="DK69" s="142"/>
      <c r="DL69" s="141"/>
      <c r="DM69" s="280"/>
      <c r="DN69" s="141"/>
      <c r="DO69" s="168"/>
      <c r="DP69" s="291" t="e">
        <f>#REF!-DK69-DC69-CT69-CL69-#REF!-CB69-BV69-BO69-BG69-AY69-AQ69-AF69--#REF!-#REF!-O69</f>
        <v>#REF!</v>
      </c>
    </row>
    <row r="70" spans="1:120" s="37" customFormat="1" ht="18" customHeight="1" hidden="1">
      <c r="A70" s="33">
        <v>78</v>
      </c>
      <c r="B70" s="33" t="s">
        <v>44</v>
      </c>
      <c r="C70" s="33" t="s">
        <v>78</v>
      </c>
      <c r="D70" s="33" t="s">
        <v>38</v>
      </c>
      <c r="E70" s="33">
        <v>13</v>
      </c>
      <c r="F70" s="33">
        <v>7</v>
      </c>
      <c r="G70" s="165"/>
      <c r="H70" s="165"/>
      <c r="I70" s="125">
        <v>44511.18</v>
      </c>
      <c r="J70" s="125">
        <v>45032.32</v>
      </c>
      <c r="K70" s="40"/>
      <c r="L70" s="40"/>
      <c r="M70" s="40"/>
      <c r="N70" s="41"/>
      <c r="O70" s="150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141"/>
      <c r="AB70" s="40"/>
      <c r="AC70" s="40"/>
      <c r="AD70" s="46"/>
      <c r="AE70" s="41"/>
      <c r="AF70" s="150"/>
      <c r="AG70" s="41"/>
      <c r="AH70" s="41"/>
      <c r="AI70" s="41"/>
      <c r="AJ70" s="41"/>
      <c r="AK70" s="41"/>
      <c r="AL70" s="41"/>
      <c r="AM70" s="47"/>
      <c r="AN70" s="40"/>
      <c r="AO70" s="40"/>
      <c r="AP70" s="41"/>
      <c r="AQ70" s="262"/>
      <c r="AR70" s="41"/>
      <c r="AS70" s="41"/>
      <c r="AT70" s="41"/>
      <c r="AU70" s="41"/>
      <c r="AV70" s="40"/>
      <c r="AW70" s="40"/>
      <c r="AX70" s="41"/>
      <c r="AY70" s="142"/>
      <c r="AZ70" s="41"/>
      <c r="BA70" s="41"/>
      <c r="BB70" s="41"/>
      <c r="BC70" s="41"/>
      <c r="BD70" s="40" t="s">
        <v>54</v>
      </c>
      <c r="BE70" s="40">
        <v>50</v>
      </c>
      <c r="BF70" s="41"/>
      <c r="BG70" s="268" t="e">
        <f>#REF!-20000</f>
        <v>#REF!</v>
      </c>
      <c r="BH70" s="41"/>
      <c r="BI70" s="41"/>
      <c r="BJ70" s="41"/>
      <c r="BK70" s="41"/>
      <c r="BL70" s="40"/>
      <c r="BM70" s="40"/>
      <c r="BN70" s="41"/>
      <c r="BO70" s="146"/>
      <c r="BP70" s="41"/>
      <c r="BQ70" s="41"/>
      <c r="BR70" s="41"/>
      <c r="BS70" s="41"/>
      <c r="BT70" s="40"/>
      <c r="BU70" s="40"/>
      <c r="BV70" s="145"/>
      <c r="BW70" s="41"/>
      <c r="BX70" s="60"/>
      <c r="BY70" s="53"/>
      <c r="BZ70" s="40"/>
      <c r="CA70" s="40"/>
      <c r="CB70" s="145"/>
      <c r="CC70" s="41"/>
      <c r="CD70" s="41"/>
      <c r="CE70" s="41"/>
      <c r="CF70" s="41"/>
      <c r="CG70" s="41"/>
      <c r="CH70" s="41"/>
      <c r="CI70" s="40"/>
      <c r="CJ70" s="40"/>
      <c r="CK70" s="40"/>
      <c r="CL70" s="145"/>
      <c r="CM70" s="40"/>
      <c r="CN70" s="40"/>
      <c r="CO70" s="41"/>
      <c r="CP70" s="54"/>
      <c r="CQ70" s="41"/>
      <c r="CR70" s="41"/>
      <c r="CS70" s="41"/>
      <c r="CT70" s="144"/>
      <c r="CU70" s="41"/>
      <c r="CV70" s="41"/>
      <c r="CW70" s="41"/>
      <c r="CX70" s="41"/>
      <c r="CY70" s="40"/>
      <c r="CZ70" s="40"/>
      <c r="DA70" s="40"/>
      <c r="DB70" s="41"/>
      <c r="DC70" s="143"/>
      <c r="DD70" s="41"/>
      <c r="DE70" s="41"/>
      <c r="DF70" s="41"/>
      <c r="DG70" s="41"/>
      <c r="DH70" s="55" t="s">
        <v>60</v>
      </c>
      <c r="DI70" s="56" t="s">
        <v>81</v>
      </c>
      <c r="DJ70" s="55" t="s">
        <v>82</v>
      </c>
      <c r="DK70" s="142">
        <v>20000</v>
      </c>
      <c r="DL70" s="141"/>
      <c r="DM70" s="280"/>
      <c r="DN70" s="141"/>
      <c r="DO70" s="168"/>
      <c r="DP70" s="291" t="e">
        <f>#REF!-DK70-DC70-CT70-CL70-#REF!-CB70-BV70-BO70-BG70-AY70-AQ70-AF70--#REF!-#REF!-O70</f>
        <v>#REF!</v>
      </c>
    </row>
    <row r="71" spans="1:120" s="37" customFormat="1" ht="15.75" customHeight="1" hidden="1">
      <c r="A71" s="33">
        <v>79</v>
      </c>
      <c r="B71" s="33" t="s">
        <v>44</v>
      </c>
      <c r="C71" s="33" t="s">
        <v>78</v>
      </c>
      <c r="D71" s="33">
        <v>8</v>
      </c>
      <c r="E71" s="33" t="s">
        <v>49</v>
      </c>
      <c r="F71" s="33">
        <v>7</v>
      </c>
      <c r="G71" s="165"/>
      <c r="H71" s="165"/>
      <c r="I71" s="125">
        <v>43516.15</v>
      </c>
      <c r="J71" s="125">
        <v>46099.06</v>
      </c>
      <c r="K71" s="40" t="s">
        <v>60</v>
      </c>
      <c r="L71" s="40"/>
      <c r="M71" s="40">
        <v>1</v>
      </c>
      <c r="N71" s="41"/>
      <c r="O71" s="150">
        <v>36000</v>
      </c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141"/>
      <c r="AB71" s="40"/>
      <c r="AC71" s="40"/>
      <c r="AD71" s="46"/>
      <c r="AE71" s="41"/>
      <c r="AF71" s="150"/>
      <c r="AG71" s="41"/>
      <c r="AH71" s="41"/>
      <c r="AI71" s="41"/>
      <c r="AJ71" s="41"/>
      <c r="AK71" s="41"/>
      <c r="AL71" s="41"/>
      <c r="AM71" s="47"/>
      <c r="AN71" s="40"/>
      <c r="AO71" s="40"/>
      <c r="AP71" s="41"/>
      <c r="AQ71" s="262"/>
      <c r="AR71" s="41"/>
      <c r="AS71" s="41"/>
      <c r="AT71" s="41"/>
      <c r="AU71" s="41"/>
      <c r="AV71" s="40"/>
      <c r="AW71" s="40"/>
      <c r="AX71" s="41"/>
      <c r="AY71" s="142"/>
      <c r="AZ71" s="41"/>
      <c r="BA71" s="41"/>
      <c r="BB71" s="41"/>
      <c r="BC71" s="41"/>
      <c r="BD71" s="40" t="s">
        <v>54</v>
      </c>
      <c r="BE71" s="40">
        <v>13</v>
      </c>
      <c r="BF71" s="41"/>
      <c r="BG71" s="268" t="e">
        <f>#REF!-36000</f>
        <v>#REF!</v>
      </c>
      <c r="BH71" s="41"/>
      <c r="BI71" s="41"/>
      <c r="BJ71" s="41"/>
      <c r="BK71" s="41"/>
      <c r="BL71" s="40"/>
      <c r="BM71" s="40"/>
      <c r="BN71" s="41"/>
      <c r="BO71" s="146"/>
      <c r="BP71" s="41"/>
      <c r="BQ71" s="41"/>
      <c r="BR71" s="41"/>
      <c r="BS71" s="41"/>
      <c r="BT71" s="40"/>
      <c r="BU71" s="40"/>
      <c r="BV71" s="145"/>
      <c r="BW71" s="41"/>
      <c r="BX71" s="41"/>
      <c r="BY71" s="53"/>
      <c r="BZ71" s="40"/>
      <c r="CA71" s="40"/>
      <c r="CB71" s="145"/>
      <c r="CC71" s="41"/>
      <c r="CD71" s="41"/>
      <c r="CE71" s="41"/>
      <c r="CF71" s="41"/>
      <c r="CG71" s="41"/>
      <c r="CH71" s="41"/>
      <c r="CI71" s="40"/>
      <c r="CJ71" s="40"/>
      <c r="CK71" s="40"/>
      <c r="CL71" s="145"/>
      <c r="CM71" s="40"/>
      <c r="CN71" s="40"/>
      <c r="CO71" s="41"/>
      <c r="CP71" s="54"/>
      <c r="CQ71" s="41"/>
      <c r="CR71" s="41"/>
      <c r="CS71" s="41"/>
      <c r="CT71" s="144"/>
      <c r="CU71" s="41"/>
      <c r="CV71" s="41"/>
      <c r="CW71" s="41"/>
      <c r="CX71" s="41"/>
      <c r="CY71" s="40"/>
      <c r="CZ71" s="40"/>
      <c r="DA71" s="40"/>
      <c r="DB71" s="41"/>
      <c r="DC71" s="143"/>
      <c r="DD71" s="41"/>
      <c r="DE71" s="41"/>
      <c r="DF71" s="41"/>
      <c r="DG71" s="41"/>
      <c r="DH71" s="55"/>
      <c r="DI71" s="56"/>
      <c r="DJ71" s="55"/>
      <c r="DK71" s="142"/>
      <c r="DL71" s="141"/>
      <c r="DM71" s="280"/>
      <c r="DN71" s="141"/>
      <c r="DO71" s="168"/>
      <c r="DP71" s="291" t="e">
        <f>#REF!-DK71-DC71-CT71-CL71-#REF!-CB71-BV71-BO71-BG71-AY71-AQ71-AF71--#REF!-#REF!-O71</f>
        <v>#REF!</v>
      </c>
    </row>
    <row r="72" spans="1:120" s="37" customFormat="1" ht="15.75" customHeight="1" hidden="1">
      <c r="A72" s="33">
        <v>80</v>
      </c>
      <c r="B72" s="33" t="s">
        <v>32</v>
      </c>
      <c r="C72" s="33" t="s">
        <v>83</v>
      </c>
      <c r="D72" s="33">
        <v>6</v>
      </c>
      <c r="E72" s="33" t="s">
        <v>84</v>
      </c>
      <c r="F72" s="33">
        <v>5</v>
      </c>
      <c r="G72" s="165"/>
      <c r="H72" s="165"/>
      <c r="I72" s="125">
        <v>37184.52</v>
      </c>
      <c r="J72" s="125">
        <v>-18177.08</v>
      </c>
      <c r="K72" s="40"/>
      <c r="L72" s="40"/>
      <c r="M72" s="40"/>
      <c r="N72" s="41"/>
      <c r="O72" s="150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141"/>
      <c r="AB72" s="40"/>
      <c r="AC72" s="40"/>
      <c r="AD72" s="46"/>
      <c r="AE72" s="41"/>
      <c r="AF72" s="150"/>
      <c r="AG72" s="41"/>
      <c r="AH72" s="41"/>
      <c r="AI72" s="41"/>
      <c r="AJ72" s="41"/>
      <c r="AK72" s="41"/>
      <c r="AL72" s="41"/>
      <c r="AM72" s="47"/>
      <c r="AN72" s="40"/>
      <c r="AO72" s="40"/>
      <c r="AP72" s="41"/>
      <c r="AQ72" s="262"/>
      <c r="AR72" s="41"/>
      <c r="AS72" s="41"/>
      <c r="AT72" s="41"/>
      <c r="AU72" s="41"/>
      <c r="AV72" s="40"/>
      <c r="AW72" s="40"/>
      <c r="AX72" s="41"/>
      <c r="AY72" s="142"/>
      <c r="AZ72" s="41"/>
      <c r="BA72" s="41"/>
      <c r="BB72" s="41"/>
      <c r="BC72" s="41"/>
      <c r="BD72" s="40" t="s">
        <v>35</v>
      </c>
      <c r="BE72" s="40">
        <v>10</v>
      </c>
      <c r="BF72" s="41"/>
      <c r="BG72" s="268">
        <v>10000</v>
      </c>
      <c r="BH72" s="41"/>
      <c r="BI72" s="41"/>
      <c r="BJ72" s="41"/>
      <c r="BK72" s="41"/>
      <c r="BL72" s="40"/>
      <c r="BM72" s="40"/>
      <c r="BN72" s="41"/>
      <c r="BO72" s="146"/>
      <c r="BP72" s="41"/>
      <c r="BQ72" s="41"/>
      <c r="BR72" s="41"/>
      <c r="BS72" s="41"/>
      <c r="BT72" s="40" t="s">
        <v>85</v>
      </c>
      <c r="BU72" s="40">
        <v>10</v>
      </c>
      <c r="BV72" s="145">
        <v>9007.44</v>
      </c>
      <c r="BW72" s="41"/>
      <c r="BX72" s="40"/>
      <c r="BY72" s="73"/>
      <c r="BZ72" s="40"/>
      <c r="CA72" s="40"/>
      <c r="CB72" s="145"/>
      <c r="CC72" s="41"/>
      <c r="CD72" s="41"/>
      <c r="CE72" s="41"/>
      <c r="CF72" s="41"/>
      <c r="CG72" s="41"/>
      <c r="CH72" s="41"/>
      <c r="CI72" s="40"/>
      <c r="CJ72" s="40"/>
      <c r="CK72" s="40"/>
      <c r="CL72" s="145"/>
      <c r="CM72" s="40"/>
      <c r="CN72" s="40"/>
      <c r="CO72" s="41"/>
      <c r="CP72" s="54"/>
      <c r="CQ72" s="41"/>
      <c r="CR72" s="41"/>
      <c r="CS72" s="41"/>
      <c r="CT72" s="144"/>
      <c r="CU72" s="41"/>
      <c r="CV72" s="41"/>
      <c r="CW72" s="41"/>
      <c r="CX72" s="41"/>
      <c r="CY72" s="40"/>
      <c r="CZ72" s="40"/>
      <c r="DA72" s="40"/>
      <c r="DB72" s="41"/>
      <c r="DC72" s="143"/>
      <c r="DD72" s="41"/>
      <c r="DE72" s="41"/>
      <c r="DF72" s="41"/>
      <c r="DG72" s="41"/>
      <c r="DH72" s="55"/>
      <c r="DI72" s="56"/>
      <c r="DJ72" s="55"/>
      <c r="DK72" s="142"/>
      <c r="DL72" s="141"/>
      <c r="DM72" s="280"/>
      <c r="DN72" s="141"/>
      <c r="DO72" s="168"/>
      <c r="DP72" s="291" t="e">
        <f>#REF!-DK72-DC72-CT72-CL72-#REF!-CB72-BV72-BO72-BG72-AY72-AQ72-AF72--#REF!-#REF!-O72</f>
        <v>#REF!</v>
      </c>
    </row>
    <row r="73" spans="1:120" s="37" customFormat="1" ht="15.75" customHeight="1" hidden="1">
      <c r="A73" s="33">
        <v>81</v>
      </c>
      <c r="B73" s="33" t="s">
        <v>32</v>
      </c>
      <c r="C73" s="33" t="s">
        <v>83</v>
      </c>
      <c r="D73" s="33">
        <v>8</v>
      </c>
      <c r="E73" s="33" t="s">
        <v>86</v>
      </c>
      <c r="F73" s="33">
        <v>5</v>
      </c>
      <c r="G73" s="165"/>
      <c r="H73" s="165"/>
      <c r="I73" s="125">
        <v>37522.92</v>
      </c>
      <c r="J73" s="125">
        <v>33595.62</v>
      </c>
      <c r="K73" s="40"/>
      <c r="L73" s="40"/>
      <c r="M73" s="40"/>
      <c r="N73" s="41"/>
      <c r="O73" s="150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141"/>
      <c r="AB73" s="40" t="s">
        <v>40</v>
      </c>
      <c r="AC73" s="40">
        <v>40</v>
      </c>
      <c r="AD73" s="46"/>
      <c r="AE73" s="41"/>
      <c r="AF73" s="150" t="e">
        <f>#REF!-19500</f>
        <v>#REF!</v>
      </c>
      <c r="AG73" s="41"/>
      <c r="AH73" s="41"/>
      <c r="AI73" s="41"/>
      <c r="AJ73" s="41"/>
      <c r="AK73" s="41"/>
      <c r="AL73" s="41"/>
      <c r="AM73" s="47"/>
      <c r="AN73" s="40"/>
      <c r="AO73" s="40"/>
      <c r="AP73" s="41"/>
      <c r="AQ73" s="262"/>
      <c r="AR73" s="41"/>
      <c r="AS73" s="41"/>
      <c r="AT73" s="41"/>
      <c r="AU73" s="41"/>
      <c r="AV73" s="40"/>
      <c r="AW73" s="40"/>
      <c r="AX73" s="41"/>
      <c r="AY73" s="142"/>
      <c r="AZ73" s="41"/>
      <c r="BA73" s="41"/>
      <c r="BB73" s="41"/>
      <c r="BC73" s="41"/>
      <c r="BD73" s="40"/>
      <c r="BE73" s="40"/>
      <c r="BF73" s="41"/>
      <c r="BG73" s="268"/>
      <c r="BH73" s="41"/>
      <c r="BI73" s="41"/>
      <c r="BJ73" s="41"/>
      <c r="BK73" s="41"/>
      <c r="BL73" s="40" t="s">
        <v>40</v>
      </c>
      <c r="BM73" s="40">
        <v>15</v>
      </c>
      <c r="BN73" s="41"/>
      <c r="BO73" s="146">
        <f>BM73*1300</f>
        <v>19500</v>
      </c>
      <c r="BP73" s="41"/>
      <c r="BQ73" s="41"/>
      <c r="BR73" s="41"/>
      <c r="BS73" s="41"/>
      <c r="BT73" s="40"/>
      <c r="BU73" s="40"/>
      <c r="BV73" s="145"/>
      <c r="BW73" s="41"/>
      <c r="BX73" s="41"/>
      <c r="BY73" s="53"/>
      <c r="BZ73" s="40"/>
      <c r="CA73" s="40"/>
      <c r="CB73" s="145"/>
      <c r="CC73" s="41"/>
      <c r="CD73" s="41"/>
      <c r="CE73" s="41"/>
      <c r="CF73" s="41"/>
      <c r="CG73" s="41"/>
      <c r="CH73" s="41"/>
      <c r="CI73" s="40"/>
      <c r="CJ73" s="40"/>
      <c r="CK73" s="40"/>
      <c r="CL73" s="145"/>
      <c r="CM73" s="40"/>
      <c r="CN73" s="40"/>
      <c r="CO73" s="41"/>
      <c r="CP73" s="54"/>
      <c r="CQ73" s="41"/>
      <c r="CR73" s="41"/>
      <c r="CS73" s="41"/>
      <c r="CT73" s="144"/>
      <c r="CU73" s="41"/>
      <c r="CV73" s="41"/>
      <c r="CW73" s="41"/>
      <c r="CX73" s="41"/>
      <c r="CY73" s="40"/>
      <c r="CZ73" s="40"/>
      <c r="DA73" s="40"/>
      <c r="DB73" s="41"/>
      <c r="DC73" s="143"/>
      <c r="DD73" s="41"/>
      <c r="DE73" s="41"/>
      <c r="DF73" s="41"/>
      <c r="DG73" s="41"/>
      <c r="DH73" s="55"/>
      <c r="DI73" s="56"/>
      <c r="DJ73" s="55"/>
      <c r="DK73" s="142"/>
      <c r="DL73" s="141"/>
      <c r="DM73" s="280"/>
      <c r="DN73" s="141"/>
      <c r="DO73" s="168"/>
      <c r="DP73" s="291" t="e">
        <f>#REF!-DK73-DC73-CT73-CL73-#REF!-CB73-BV73-BO73-BG73-AY73-AQ73-AF73--#REF!-#REF!-O73</f>
        <v>#REF!</v>
      </c>
    </row>
    <row r="74" spans="1:120" s="37" customFormat="1" ht="15.75" customHeight="1" hidden="1">
      <c r="A74" s="33">
        <v>82</v>
      </c>
      <c r="B74" s="33" t="s">
        <v>44</v>
      </c>
      <c r="C74" s="33" t="s">
        <v>83</v>
      </c>
      <c r="D74" s="33" t="s">
        <v>87</v>
      </c>
      <c r="E74" s="33" t="s">
        <v>88</v>
      </c>
      <c r="F74" s="33">
        <v>7</v>
      </c>
      <c r="G74" s="165"/>
      <c r="H74" s="165"/>
      <c r="I74" s="125">
        <v>30954.6</v>
      </c>
      <c r="J74" s="125">
        <v>32791.92</v>
      </c>
      <c r="K74" s="40"/>
      <c r="L74" s="40"/>
      <c r="M74" s="40"/>
      <c r="N74" s="41"/>
      <c r="O74" s="150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141"/>
      <c r="AB74" s="40" t="s">
        <v>40</v>
      </c>
      <c r="AC74" s="40">
        <v>50</v>
      </c>
      <c r="AD74" s="46"/>
      <c r="AE74" s="41"/>
      <c r="AF74" s="150" t="e">
        <f>#REF!</f>
        <v>#REF!</v>
      </c>
      <c r="AG74" s="41"/>
      <c r="AH74" s="41"/>
      <c r="AI74" s="41"/>
      <c r="AJ74" s="41"/>
      <c r="AK74" s="41"/>
      <c r="AL74" s="41"/>
      <c r="AM74" s="47"/>
      <c r="AN74" s="40"/>
      <c r="AO74" s="40"/>
      <c r="AP74" s="41"/>
      <c r="AQ74" s="262"/>
      <c r="AR74" s="41"/>
      <c r="AS74" s="41"/>
      <c r="AT74" s="41"/>
      <c r="AU74" s="41"/>
      <c r="AV74" s="40"/>
      <c r="AW74" s="40"/>
      <c r="AX74" s="41"/>
      <c r="AY74" s="142"/>
      <c r="AZ74" s="41"/>
      <c r="BA74" s="41"/>
      <c r="BB74" s="41"/>
      <c r="BC74" s="41"/>
      <c r="BD74" s="40"/>
      <c r="BE74" s="40"/>
      <c r="BF74" s="41"/>
      <c r="BG74" s="268"/>
      <c r="BH74" s="41"/>
      <c r="BI74" s="41"/>
      <c r="BJ74" s="41"/>
      <c r="BK74" s="41"/>
      <c r="BL74" s="40"/>
      <c r="BM74" s="40"/>
      <c r="BN74" s="41"/>
      <c r="BO74" s="146"/>
      <c r="BP74" s="41"/>
      <c r="BQ74" s="41"/>
      <c r="BR74" s="41"/>
      <c r="BS74" s="41"/>
      <c r="BT74" s="40"/>
      <c r="BU74" s="40"/>
      <c r="BV74" s="145"/>
      <c r="BW74" s="41"/>
      <c r="BX74" s="41"/>
      <c r="BY74" s="53"/>
      <c r="BZ74" s="40"/>
      <c r="CA74" s="40"/>
      <c r="CB74" s="145"/>
      <c r="CC74" s="41"/>
      <c r="CD74" s="41"/>
      <c r="CE74" s="41"/>
      <c r="CF74" s="41"/>
      <c r="CG74" s="41"/>
      <c r="CH74" s="41"/>
      <c r="CI74" s="40"/>
      <c r="CJ74" s="40"/>
      <c r="CK74" s="40"/>
      <c r="CL74" s="145"/>
      <c r="CM74" s="40"/>
      <c r="CN74" s="40"/>
      <c r="CO74" s="41"/>
      <c r="CP74" s="54"/>
      <c r="CQ74" s="41"/>
      <c r="CR74" s="41"/>
      <c r="CS74" s="41"/>
      <c r="CT74" s="144"/>
      <c r="CU74" s="41"/>
      <c r="CV74" s="41"/>
      <c r="CW74" s="41"/>
      <c r="CX74" s="41"/>
      <c r="CY74" s="40"/>
      <c r="CZ74" s="40"/>
      <c r="DA74" s="40"/>
      <c r="DB74" s="41"/>
      <c r="DC74" s="143"/>
      <c r="DD74" s="41"/>
      <c r="DE74" s="41"/>
      <c r="DF74" s="41"/>
      <c r="DG74" s="41"/>
      <c r="DH74" s="55"/>
      <c r="DI74" s="56"/>
      <c r="DJ74" s="55"/>
      <c r="DK74" s="142"/>
      <c r="DL74" s="141"/>
      <c r="DM74" s="280"/>
      <c r="DN74" s="141"/>
      <c r="DO74" s="168"/>
      <c r="DP74" s="291" t="e">
        <f>#REF!-DK74-DC74-CT74-CL74-#REF!-CB74-BV74-BO74-BG74-AY74-AQ74-AF74--#REF!-#REF!-O74</f>
        <v>#REF!</v>
      </c>
    </row>
    <row r="75" spans="1:120" s="37" customFormat="1" ht="15.75" customHeight="1" hidden="1">
      <c r="A75" s="33">
        <v>83</v>
      </c>
      <c r="B75" s="33" t="s">
        <v>44</v>
      </c>
      <c r="C75" s="33" t="s">
        <v>83</v>
      </c>
      <c r="D75" s="33" t="s">
        <v>89</v>
      </c>
      <c r="E75" s="33" t="s">
        <v>69</v>
      </c>
      <c r="F75" s="33">
        <v>5</v>
      </c>
      <c r="G75" s="165"/>
      <c r="H75" s="165"/>
      <c r="I75" s="125">
        <v>34274.28</v>
      </c>
      <c r="J75" s="125">
        <v>21365.25</v>
      </c>
      <c r="K75" s="40" t="s">
        <v>45</v>
      </c>
      <c r="L75" s="40"/>
      <c r="M75" s="40">
        <v>1</v>
      </c>
      <c r="N75" s="41"/>
      <c r="O75" s="150" t="e">
        <f>#REF!</f>
        <v>#REF!</v>
      </c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141"/>
      <c r="AB75" s="40"/>
      <c r="AC75" s="40"/>
      <c r="AD75" s="46"/>
      <c r="AE75" s="41"/>
      <c r="AF75" s="150"/>
      <c r="AG75" s="41"/>
      <c r="AH75" s="41"/>
      <c r="AI75" s="41"/>
      <c r="AJ75" s="41"/>
      <c r="AK75" s="41"/>
      <c r="AL75" s="41"/>
      <c r="AM75" s="47"/>
      <c r="AN75" s="40"/>
      <c r="AO75" s="57"/>
      <c r="AP75" s="41"/>
      <c r="AQ75" s="262"/>
      <c r="AR75" s="41"/>
      <c r="AS75" s="41"/>
      <c r="AT75" s="41"/>
      <c r="AU75" s="41"/>
      <c r="AV75" s="40"/>
      <c r="AW75" s="40"/>
      <c r="AX75" s="41"/>
      <c r="AY75" s="142"/>
      <c r="AZ75" s="41"/>
      <c r="BA75" s="41"/>
      <c r="BB75" s="41"/>
      <c r="BC75" s="41"/>
      <c r="BD75" s="40"/>
      <c r="BE75" s="40"/>
      <c r="BF75" s="41"/>
      <c r="BG75" s="268"/>
      <c r="BH75" s="41"/>
      <c r="BI75" s="41"/>
      <c r="BJ75" s="41"/>
      <c r="BK75" s="41"/>
      <c r="BL75" s="40"/>
      <c r="BM75" s="40"/>
      <c r="BN75" s="41"/>
      <c r="BO75" s="146"/>
      <c r="BP75" s="41"/>
      <c r="BQ75" s="41"/>
      <c r="BR75" s="41"/>
      <c r="BS75" s="41"/>
      <c r="BT75" s="40"/>
      <c r="BU75" s="40"/>
      <c r="BV75" s="145"/>
      <c r="BW75" s="41"/>
      <c r="BX75" s="41"/>
      <c r="BY75" s="53"/>
      <c r="BZ75" s="40"/>
      <c r="CA75" s="40"/>
      <c r="CB75" s="145"/>
      <c r="CC75" s="41"/>
      <c r="CD75" s="41"/>
      <c r="CE75" s="41"/>
      <c r="CF75" s="41"/>
      <c r="CG75" s="41"/>
      <c r="CH75" s="41"/>
      <c r="CI75" s="40"/>
      <c r="CJ75" s="40"/>
      <c r="CK75" s="40"/>
      <c r="CL75" s="145"/>
      <c r="CM75" s="40"/>
      <c r="CN75" s="40"/>
      <c r="CO75" s="41"/>
      <c r="CP75" s="54"/>
      <c r="CQ75" s="41"/>
      <c r="CR75" s="41"/>
      <c r="CS75" s="41"/>
      <c r="CT75" s="144"/>
      <c r="CU75" s="41"/>
      <c r="CV75" s="41"/>
      <c r="CW75" s="41"/>
      <c r="CX75" s="41"/>
      <c r="CY75" s="40"/>
      <c r="CZ75" s="40"/>
      <c r="DA75" s="40"/>
      <c r="DB75" s="41"/>
      <c r="DC75" s="143"/>
      <c r="DD75" s="41"/>
      <c r="DE75" s="41"/>
      <c r="DF75" s="41"/>
      <c r="DG75" s="41"/>
      <c r="DH75" s="55"/>
      <c r="DI75" s="56"/>
      <c r="DJ75" s="55"/>
      <c r="DK75" s="142"/>
      <c r="DL75" s="141"/>
      <c r="DM75" s="280"/>
      <c r="DN75" s="141"/>
      <c r="DO75" s="168"/>
      <c r="DP75" s="291" t="e">
        <f>#REF!-DK75-DC75-CT75-CL75-#REF!-CB75-BV75-BO75-BG75-AY75-AQ75-AF75--#REF!-#REF!-O75</f>
        <v>#REF!</v>
      </c>
    </row>
    <row r="76" spans="1:120" s="37" customFormat="1" ht="15.75" customHeight="1" hidden="1">
      <c r="A76" s="33">
        <v>84</v>
      </c>
      <c r="B76" s="33" t="s">
        <v>32</v>
      </c>
      <c r="C76" s="33" t="s">
        <v>83</v>
      </c>
      <c r="D76" s="33">
        <v>13</v>
      </c>
      <c r="E76" s="33" t="s">
        <v>70</v>
      </c>
      <c r="F76" s="33">
        <v>6</v>
      </c>
      <c r="G76" s="165"/>
      <c r="H76" s="165"/>
      <c r="I76" s="125">
        <v>39090.97</v>
      </c>
      <c r="J76" s="125">
        <v>36765.54</v>
      </c>
      <c r="K76" s="40"/>
      <c r="L76" s="40"/>
      <c r="M76" s="40"/>
      <c r="N76" s="41"/>
      <c r="O76" s="150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141"/>
      <c r="AB76" s="40" t="s">
        <v>35</v>
      </c>
      <c r="AC76" s="40">
        <v>40</v>
      </c>
      <c r="AD76" s="46"/>
      <c r="AE76" s="41"/>
      <c r="AF76" s="150" t="e">
        <f>#REF!-25200</f>
        <v>#REF!</v>
      </c>
      <c r="AG76" s="41"/>
      <c r="AH76" s="41"/>
      <c r="AI76" s="41"/>
      <c r="AJ76" s="41"/>
      <c r="AK76" s="41"/>
      <c r="AL76" s="41"/>
      <c r="AM76" s="47"/>
      <c r="AN76" s="40"/>
      <c r="AO76" s="40"/>
      <c r="AP76" s="41"/>
      <c r="AQ76" s="262"/>
      <c r="AR76" s="41"/>
      <c r="AS76" s="41"/>
      <c r="AT76" s="41"/>
      <c r="AU76" s="41"/>
      <c r="AV76" s="40"/>
      <c r="AW76" s="40"/>
      <c r="AX76" s="41"/>
      <c r="AY76" s="142"/>
      <c r="AZ76" s="41"/>
      <c r="BA76" s="41"/>
      <c r="BB76" s="41"/>
      <c r="BC76" s="41"/>
      <c r="BD76" s="40"/>
      <c r="BE76" s="40"/>
      <c r="BF76" s="41"/>
      <c r="BG76" s="268"/>
      <c r="BH76" s="41"/>
      <c r="BI76" s="41"/>
      <c r="BJ76" s="41"/>
      <c r="BK76" s="41"/>
      <c r="BL76" s="40"/>
      <c r="BM76" s="40"/>
      <c r="BN76" s="41"/>
      <c r="BO76" s="146"/>
      <c r="BP76" s="41"/>
      <c r="BQ76" s="41"/>
      <c r="BR76" s="41"/>
      <c r="BS76" s="41"/>
      <c r="BT76" s="40"/>
      <c r="BU76" s="40"/>
      <c r="BV76" s="145"/>
      <c r="BW76" s="41"/>
      <c r="BX76" s="41"/>
      <c r="BY76" s="53"/>
      <c r="BZ76" s="40"/>
      <c r="CA76" s="40"/>
      <c r="CB76" s="145"/>
      <c r="CC76" s="41"/>
      <c r="CD76" s="41"/>
      <c r="CE76" s="41"/>
      <c r="CF76" s="41"/>
      <c r="CG76" s="41"/>
      <c r="CH76" s="41"/>
      <c r="CI76" s="40"/>
      <c r="CJ76" s="40"/>
      <c r="CK76" s="40"/>
      <c r="CL76" s="145"/>
      <c r="CM76" s="40"/>
      <c r="CN76" s="40"/>
      <c r="CO76" s="41"/>
      <c r="CP76" s="54"/>
      <c r="CQ76" s="41"/>
      <c r="CR76" s="41"/>
      <c r="CS76" s="41"/>
      <c r="CT76" s="144"/>
      <c r="CU76" s="41"/>
      <c r="CV76" s="41"/>
      <c r="CW76" s="41"/>
      <c r="CX76" s="41"/>
      <c r="CY76" s="40"/>
      <c r="CZ76" s="40"/>
      <c r="DA76" s="40"/>
      <c r="DB76" s="41"/>
      <c r="DC76" s="143"/>
      <c r="DD76" s="41"/>
      <c r="DE76" s="41"/>
      <c r="DF76" s="41"/>
      <c r="DG76" s="41"/>
      <c r="DH76" s="55"/>
      <c r="DI76" s="56"/>
      <c r="DJ76" s="55"/>
      <c r="DK76" s="142"/>
      <c r="DL76" s="141"/>
      <c r="DM76" s="280"/>
      <c r="DN76" s="141"/>
      <c r="DO76" s="168"/>
      <c r="DP76" s="291" t="e">
        <f>#REF!-DK76-DC76-CT76-CL76-#REF!-CB76-BV76-BO76-BG76-AY76-AQ76-AF76--#REF!-#REF!-O76</f>
        <v>#REF!</v>
      </c>
    </row>
    <row r="77" spans="1:120" s="37" customFormat="1" ht="36" customHeight="1" hidden="1">
      <c r="A77" s="33">
        <v>85</v>
      </c>
      <c r="B77" s="33" t="s">
        <v>44</v>
      </c>
      <c r="C77" s="33" t="s">
        <v>83</v>
      </c>
      <c r="D77" s="33">
        <v>7</v>
      </c>
      <c r="E77" s="33"/>
      <c r="F77" s="33">
        <v>6</v>
      </c>
      <c r="G77" s="165"/>
      <c r="H77" s="165"/>
      <c r="I77" s="125">
        <v>39423.81</v>
      </c>
      <c r="J77" s="125">
        <v>37078.57</v>
      </c>
      <c r="K77" s="40"/>
      <c r="L77" s="40"/>
      <c r="M77" s="40"/>
      <c r="N77" s="41"/>
      <c r="O77" s="150"/>
      <c r="P77" s="41"/>
      <c r="Q77" s="41"/>
      <c r="R77" s="41"/>
      <c r="S77" s="46"/>
      <c r="T77" s="41"/>
      <c r="U77" s="41"/>
      <c r="V77" s="41"/>
      <c r="W77" s="41"/>
      <c r="X77" s="41"/>
      <c r="Y77" s="41"/>
      <c r="Z77" s="41"/>
      <c r="AA77" s="141"/>
      <c r="AB77" s="40" t="s">
        <v>35</v>
      </c>
      <c r="AC77" s="40">
        <v>40</v>
      </c>
      <c r="AD77" s="46"/>
      <c r="AE77" s="41"/>
      <c r="AF77" s="150" t="e">
        <f>#REF!-26500</f>
        <v>#REF!</v>
      </c>
      <c r="AG77" s="41"/>
      <c r="AH77" s="41"/>
      <c r="AI77" s="41"/>
      <c r="AJ77" s="41"/>
      <c r="AK77" s="41"/>
      <c r="AL77" s="41"/>
      <c r="AM77" s="54"/>
      <c r="AN77" s="40"/>
      <c r="AO77" s="40"/>
      <c r="AP77" s="41"/>
      <c r="AQ77" s="262"/>
      <c r="AR77" s="41"/>
      <c r="AS77" s="41"/>
      <c r="AT77" s="41"/>
      <c r="AU77" s="41"/>
      <c r="AV77" s="40"/>
      <c r="AW77" s="40"/>
      <c r="AX77" s="41"/>
      <c r="AY77" s="142"/>
      <c r="AZ77" s="41"/>
      <c r="BA77" s="41"/>
      <c r="BB77" s="41"/>
      <c r="BC77" s="41"/>
      <c r="BD77" s="40"/>
      <c r="BE77" s="40"/>
      <c r="BF77" s="41"/>
      <c r="BG77" s="268"/>
      <c r="BH77" s="41"/>
      <c r="BI77" s="41"/>
      <c r="BJ77" s="41"/>
      <c r="BK77" s="41"/>
      <c r="BL77" s="40"/>
      <c r="BM77" s="40"/>
      <c r="BN77" s="41"/>
      <c r="BO77" s="146"/>
      <c r="BP77" s="41"/>
      <c r="BQ77" s="41"/>
      <c r="BR77" s="41"/>
      <c r="BS77" s="41"/>
      <c r="BT77" s="40"/>
      <c r="BU77" s="40"/>
      <c r="BV77" s="145"/>
      <c r="BW77" s="41"/>
      <c r="BX77" s="41"/>
      <c r="BY77" s="53"/>
      <c r="BZ77" s="40"/>
      <c r="CA77" s="40"/>
      <c r="CB77" s="145"/>
      <c r="CC77" s="41"/>
      <c r="CD77" s="41"/>
      <c r="CE77" s="41"/>
      <c r="CF77" s="41"/>
      <c r="CG77" s="41"/>
      <c r="CH77" s="41"/>
      <c r="CI77" s="40"/>
      <c r="CJ77" s="40"/>
      <c r="CK77" s="40"/>
      <c r="CL77" s="145"/>
      <c r="CM77" s="40"/>
      <c r="CN77" s="40"/>
      <c r="CO77" s="41"/>
      <c r="CP77" s="54"/>
      <c r="CQ77" s="41"/>
      <c r="CR77" s="41"/>
      <c r="CS77" s="41"/>
      <c r="CT77" s="144"/>
      <c r="CU77" s="41"/>
      <c r="CV77" s="41"/>
      <c r="CW77" s="41"/>
      <c r="CX77" s="41"/>
      <c r="CY77" s="40"/>
      <c r="CZ77" s="40"/>
      <c r="DA77" s="40"/>
      <c r="DB77" s="41"/>
      <c r="DC77" s="143"/>
      <c r="DD77" s="41"/>
      <c r="DE77" s="41"/>
      <c r="DF77" s="41"/>
      <c r="DG77" s="41"/>
      <c r="DH77" s="55" t="s">
        <v>60</v>
      </c>
      <c r="DI77" s="56" t="s">
        <v>90</v>
      </c>
      <c r="DJ77" s="40" t="s">
        <v>91</v>
      </c>
      <c r="DK77" s="142">
        <v>26500</v>
      </c>
      <c r="DL77" s="281"/>
      <c r="DM77" s="281"/>
      <c r="DN77" s="281"/>
      <c r="DO77" s="168"/>
      <c r="DP77" s="291" t="e">
        <f>#REF!-DK77-DC77-CT77-CL77-#REF!-CB77-BV77-BO77-BG77-AY77-AQ77-AF77--#REF!-#REF!-O77</f>
        <v>#REF!</v>
      </c>
    </row>
    <row r="78" spans="1:120" s="37" customFormat="1" ht="15.75" customHeight="1" hidden="1">
      <c r="A78" s="33">
        <v>87</v>
      </c>
      <c r="B78" s="33" t="s">
        <v>32</v>
      </c>
      <c r="C78" s="33" t="s">
        <v>92</v>
      </c>
      <c r="D78" s="33">
        <v>249</v>
      </c>
      <c r="E78" s="33" t="s">
        <v>37</v>
      </c>
      <c r="F78" s="33">
        <v>6</v>
      </c>
      <c r="G78" s="165"/>
      <c r="H78" s="165"/>
      <c r="I78" s="125">
        <v>37338.5</v>
      </c>
      <c r="J78" s="125">
        <v>35117.31</v>
      </c>
      <c r="K78" s="40"/>
      <c r="L78" s="40"/>
      <c r="M78" s="40"/>
      <c r="N78" s="41"/>
      <c r="O78" s="150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141"/>
      <c r="AB78" s="40" t="s">
        <v>35</v>
      </c>
      <c r="AC78" s="40">
        <v>70</v>
      </c>
      <c r="AD78" s="46"/>
      <c r="AE78" s="41"/>
      <c r="AF78" s="150" t="e">
        <f>#REF!</f>
        <v>#REF!</v>
      </c>
      <c r="AG78" s="41"/>
      <c r="AH78" s="41"/>
      <c r="AI78" s="41"/>
      <c r="AJ78" s="41"/>
      <c r="AK78" s="41"/>
      <c r="AL78" s="41"/>
      <c r="AM78" s="47"/>
      <c r="AN78" s="40"/>
      <c r="AO78" s="40"/>
      <c r="AP78" s="41"/>
      <c r="AQ78" s="262"/>
      <c r="AR78" s="41"/>
      <c r="AS78" s="41"/>
      <c r="AT78" s="41"/>
      <c r="AU78" s="41"/>
      <c r="AV78" s="40"/>
      <c r="AW78" s="40"/>
      <c r="AX78" s="41"/>
      <c r="AY78" s="142"/>
      <c r="AZ78" s="41"/>
      <c r="BA78" s="41"/>
      <c r="BB78" s="41"/>
      <c r="BC78" s="41"/>
      <c r="BD78" s="40"/>
      <c r="BE78" s="40"/>
      <c r="BF78" s="41"/>
      <c r="BG78" s="268"/>
      <c r="BH78" s="41"/>
      <c r="BI78" s="41"/>
      <c r="BJ78" s="41"/>
      <c r="BK78" s="41"/>
      <c r="BL78" s="40"/>
      <c r="BM78" s="40"/>
      <c r="BN78" s="41"/>
      <c r="BO78" s="146"/>
      <c r="BP78" s="41"/>
      <c r="BQ78" s="41"/>
      <c r="BR78" s="41"/>
      <c r="BS78" s="41"/>
      <c r="BT78" s="40"/>
      <c r="BU78" s="40"/>
      <c r="BV78" s="145"/>
      <c r="BW78" s="41"/>
      <c r="BX78" s="41"/>
      <c r="BY78" s="53"/>
      <c r="BZ78" s="40"/>
      <c r="CA78" s="40"/>
      <c r="CB78" s="145"/>
      <c r="CC78" s="41"/>
      <c r="CD78" s="41"/>
      <c r="CE78" s="41"/>
      <c r="CF78" s="41"/>
      <c r="CG78" s="41"/>
      <c r="CH78" s="41"/>
      <c r="CI78" s="40"/>
      <c r="CJ78" s="40"/>
      <c r="CK78" s="40"/>
      <c r="CL78" s="145"/>
      <c r="CM78" s="40"/>
      <c r="CN78" s="40"/>
      <c r="CO78" s="41"/>
      <c r="CP78" s="54"/>
      <c r="CQ78" s="41"/>
      <c r="CR78" s="41"/>
      <c r="CS78" s="41"/>
      <c r="CT78" s="144"/>
      <c r="CU78" s="41"/>
      <c r="CV78" s="41"/>
      <c r="CW78" s="41"/>
      <c r="CX78" s="41"/>
      <c r="CY78" s="40"/>
      <c r="CZ78" s="40"/>
      <c r="DA78" s="40"/>
      <c r="DB78" s="41"/>
      <c r="DC78" s="143"/>
      <c r="DD78" s="41"/>
      <c r="DE78" s="41"/>
      <c r="DF78" s="41"/>
      <c r="DG78" s="41"/>
      <c r="DH78" s="55"/>
      <c r="DI78" s="56"/>
      <c r="DJ78" s="55"/>
      <c r="DK78" s="142"/>
      <c r="DL78" s="141"/>
      <c r="DM78" s="280"/>
      <c r="DN78" s="141"/>
      <c r="DO78" s="168"/>
      <c r="DP78" s="291" t="e">
        <f>#REF!-DK78-DC78-CT78-CL78-#REF!-CB78-BV78-BO78-BG78-AY78-AQ78-AF78--#REF!-#REF!-O78</f>
        <v>#REF!</v>
      </c>
    </row>
    <row r="79" spans="1:120" s="37" customFormat="1" ht="15.75" customHeight="1" hidden="1">
      <c r="A79" s="33">
        <v>88</v>
      </c>
      <c r="B79" s="65" t="s">
        <v>32</v>
      </c>
      <c r="C79" s="64" t="s">
        <v>93</v>
      </c>
      <c r="D79" s="64">
        <v>20</v>
      </c>
      <c r="E79" s="64" t="s">
        <v>63</v>
      </c>
      <c r="F79" s="64">
        <v>5</v>
      </c>
      <c r="G79" s="166"/>
      <c r="H79" s="166"/>
      <c r="I79" s="125">
        <v>222695.4</v>
      </c>
      <c r="J79" s="125">
        <v>187591.26</v>
      </c>
      <c r="K79" s="40" t="s">
        <v>62</v>
      </c>
      <c r="L79" s="40"/>
      <c r="M79" s="40">
        <v>1</v>
      </c>
      <c r="N79" s="41"/>
      <c r="O79" s="150">
        <v>75000</v>
      </c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141"/>
      <c r="AB79" s="40"/>
      <c r="AC79" s="40"/>
      <c r="AD79" s="46"/>
      <c r="AE79" s="41"/>
      <c r="AF79" s="150"/>
      <c r="AG79" s="41"/>
      <c r="AH79" s="41"/>
      <c r="AI79" s="41"/>
      <c r="AJ79" s="41"/>
      <c r="AK79" s="41"/>
      <c r="AL79" s="41"/>
      <c r="AM79" s="47"/>
      <c r="AN79" s="40"/>
      <c r="AO79" s="40"/>
      <c r="AP79" s="41"/>
      <c r="AQ79" s="262"/>
      <c r="AR79" s="41"/>
      <c r="AS79" s="41"/>
      <c r="AT79" s="41"/>
      <c r="AU79" s="41"/>
      <c r="AV79" s="40"/>
      <c r="AW79" s="40"/>
      <c r="AX79" s="41"/>
      <c r="AY79" s="142"/>
      <c r="AZ79" s="41"/>
      <c r="BA79" s="41"/>
      <c r="BB79" s="41"/>
      <c r="BC79" s="41"/>
      <c r="BD79" s="40" t="s">
        <v>54</v>
      </c>
      <c r="BE79" s="40">
        <v>200</v>
      </c>
      <c r="BF79" s="41"/>
      <c r="BG79" s="268" t="e">
        <f>#REF!-75000</f>
        <v>#REF!</v>
      </c>
      <c r="BH79" s="41"/>
      <c r="BI79" s="41"/>
      <c r="BJ79" s="41"/>
      <c r="BK79" s="41"/>
      <c r="BL79" s="40"/>
      <c r="BM79" s="40"/>
      <c r="BN79" s="41"/>
      <c r="BO79" s="146"/>
      <c r="BP79" s="41"/>
      <c r="BQ79" s="41"/>
      <c r="BR79" s="41"/>
      <c r="BS79" s="41"/>
      <c r="BT79" s="40"/>
      <c r="BU79" s="40"/>
      <c r="BV79" s="145"/>
      <c r="BW79" s="41"/>
      <c r="BX79" s="41"/>
      <c r="BY79" s="53"/>
      <c r="BZ79" s="40"/>
      <c r="CA79" s="40"/>
      <c r="CB79" s="145"/>
      <c r="CC79" s="41"/>
      <c r="CD79" s="41"/>
      <c r="CE79" s="41"/>
      <c r="CF79" s="41"/>
      <c r="CG79" s="41"/>
      <c r="CH79" s="41"/>
      <c r="CI79" s="40"/>
      <c r="CJ79" s="40"/>
      <c r="CK79" s="40"/>
      <c r="CL79" s="145"/>
      <c r="CM79" s="40"/>
      <c r="CN79" s="40"/>
      <c r="CO79" s="41"/>
      <c r="CP79" s="54"/>
      <c r="CQ79" s="41"/>
      <c r="CR79" s="41"/>
      <c r="CS79" s="41"/>
      <c r="CT79" s="144"/>
      <c r="CU79" s="41"/>
      <c r="CV79" s="41"/>
      <c r="CW79" s="41"/>
      <c r="CX79" s="41"/>
      <c r="CY79" s="40"/>
      <c r="CZ79" s="40"/>
      <c r="DA79" s="40"/>
      <c r="DB79" s="41"/>
      <c r="DC79" s="143"/>
      <c r="DD79" s="41"/>
      <c r="DE79" s="41"/>
      <c r="DF79" s="41"/>
      <c r="DG79" s="41"/>
      <c r="DH79" s="55"/>
      <c r="DI79" s="56"/>
      <c r="DJ79" s="55"/>
      <c r="DK79" s="142"/>
      <c r="DL79" s="141"/>
      <c r="DM79" s="280"/>
      <c r="DN79" s="141"/>
      <c r="DO79" s="168"/>
      <c r="DP79" s="291" t="e">
        <f>#REF!-DK79-DC79-CT79-CL79-#REF!-CB79-BV79-BO79-BG79-AY79-AQ79-AF79--#REF!-#REF!-O79</f>
        <v>#REF!</v>
      </c>
    </row>
    <row r="80" spans="1:120" s="37" customFormat="1" ht="15.75" customHeight="1" hidden="1">
      <c r="A80" s="33">
        <v>89</v>
      </c>
      <c r="B80" s="33" t="s">
        <v>44</v>
      </c>
      <c r="C80" s="33" t="s">
        <v>94</v>
      </c>
      <c r="D80" s="33">
        <v>17</v>
      </c>
      <c r="E80" s="33"/>
      <c r="F80" s="33">
        <v>6</v>
      </c>
      <c r="G80" s="165"/>
      <c r="H80" s="165"/>
      <c r="I80" s="125">
        <v>26667.45</v>
      </c>
      <c r="J80" s="125">
        <v>25081.06</v>
      </c>
      <c r="K80" s="40" t="s">
        <v>54</v>
      </c>
      <c r="L80" s="40"/>
      <c r="M80" s="40">
        <v>1</v>
      </c>
      <c r="N80" s="60"/>
      <c r="O80" s="150" t="e">
        <f>#REF!</f>
        <v>#REF!</v>
      </c>
      <c r="P80" s="60"/>
      <c r="Q80" s="60"/>
      <c r="R80" s="60"/>
      <c r="S80" s="61"/>
      <c r="T80" s="60"/>
      <c r="U80" s="60"/>
      <c r="V80" s="60"/>
      <c r="W80" s="60"/>
      <c r="X80" s="60"/>
      <c r="Y80" s="60"/>
      <c r="Z80" s="60"/>
      <c r="AA80" s="277"/>
      <c r="AB80" s="40"/>
      <c r="AC80" s="40"/>
      <c r="AD80" s="61"/>
      <c r="AE80" s="60"/>
      <c r="AF80" s="150"/>
      <c r="AG80" s="60"/>
      <c r="AH80" s="60"/>
      <c r="AI80" s="60"/>
      <c r="AJ80" s="60"/>
      <c r="AK80" s="60"/>
      <c r="AL80" s="60"/>
      <c r="AM80" s="72"/>
      <c r="AN80" s="40"/>
      <c r="AO80" s="40"/>
      <c r="AP80" s="60"/>
      <c r="AQ80" s="262"/>
      <c r="AR80" s="60"/>
      <c r="AS80" s="60"/>
      <c r="AT80" s="60"/>
      <c r="AU80" s="60"/>
      <c r="AV80" s="40"/>
      <c r="AW80" s="40"/>
      <c r="AX80" s="60"/>
      <c r="AY80" s="142"/>
      <c r="AZ80" s="60"/>
      <c r="BA80" s="60"/>
      <c r="BB80" s="60"/>
      <c r="BC80" s="60"/>
      <c r="BD80" s="40"/>
      <c r="BE80" s="40"/>
      <c r="BF80" s="60"/>
      <c r="BG80" s="268"/>
      <c r="BH80" s="60"/>
      <c r="BI80" s="60"/>
      <c r="BJ80" s="60"/>
      <c r="BK80" s="60"/>
      <c r="BL80" s="40"/>
      <c r="BM80" s="40"/>
      <c r="BN80" s="60"/>
      <c r="BO80" s="271"/>
      <c r="BP80" s="60"/>
      <c r="BQ80" s="60"/>
      <c r="BR80" s="60"/>
      <c r="BS80" s="60"/>
      <c r="BT80" s="40"/>
      <c r="BU80" s="40"/>
      <c r="BV80" s="145"/>
      <c r="BW80" s="60"/>
      <c r="BX80" s="60"/>
      <c r="BY80" s="62"/>
      <c r="BZ80" s="40"/>
      <c r="CA80" s="40"/>
      <c r="CB80" s="145"/>
      <c r="CC80" s="60"/>
      <c r="CD80" s="60"/>
      <c r="CE80" s="60"/>
      <c r="CF80" s="60"/>
      <c r="CG80" s="60"/>
      <c r="CH80" s="60"/>
      <c r="CI80" s="40"/>
      <c r="CJ80" s="40"/>
      <c r="CK80" s="40"/>
      <c r="CL80" s="145"/>
      <c r="CM80" s="40"/>
      <c r="CN80" s="40"/>
      <c r="CO80" s="60"/>
      <c r="CP80" s="54"/>
      <c r="CQ80" s="60"/>
      <c r="CR80" s="60"/>
      <c r="CS80" s="60"/>
      <c r="CT80" s="256"/>
      <c r="CU80" s="60"/>
      <c r="CV80" s="60"/>
      <c r="CW80" s="60"/>
      <c r="CX80" s="60"/>
      <c r="CY80" s="40"/>
      <c r="CZ80" s="40"/>
      <c r="DA80" s="40"/>
      <c r="DB80" s="60"/>
      <c r="DC80" s="143"/>
      <c r="DD80" s="60"/>
      <c r="DE80" s="60"/>
      <c r="DF80" s="60"/>
      <c r="DG80" s="60"/>
      <c r="DH80" s="55"/>
      <c r="DI80" s="63"/>
      <c r="DJ80" s="55"/>
      <c r="DK80" s="142"/>
      <c r="DL80" s="277"/>
      <c r="DM80" s="280"/>
      <c r="DN80" s="277"/>
      <c r="DO80" s="168"/>
      <c r="DP80" s="291" t="e">
        <f>#REF!-DK80-DC80-CT80-CL80-#REF!-CB80-BV80-BO80-BG80-AY80-AQ80-AF80--#REF!-#REF!-O80</f>
        <v>#REF!</v>
      </c>
    </row>
    <row r="81" spans="1:120" s="37" customFormat="1" ht="15.75" customHeight="1" hidden="1">
      <c r="A81" s="33">
        <v>90</v>
      </c>
      <c r="B81" s="33" t="s">
        <v>32</v>
      </c>
      <c r="C81" s="33" t="s">
        <v>94</v>
      </c>
      <c r="D81" s="33">
        <v>9</v>
      </c>
      <c r="E81" s="33"/>
      <c r="F81" s="33">
        <v>7</v>
      </c>
      <c r="G81" s="165"/>
      <c r="H81" s="165"/>
      <c r="I81" s="125">
        <v>4130.9</v>
      </c>
      <c r="J81" s="125">
        <v>4376.09</v>
      </c>
      <c r="K81" s="40"/>
      <c r="L81" s="40"/>
      <c r="M81" s="40"/>
      <c r="N81" s="41"/>
      <c r="O81" s="150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141"/>
      <c r="AB81" s="40"/>
      <c r="AC81" s="40"/>
      <c r="AD81" s="46"/>
      <c r="AE81" s="41"/>
      <c r="AF81" s="150"/>
      <c r="AG81" s="41"/>
      <c r="AH81" s="41"/>
      <c r="AI81" s="41"/>
      <c r="AJ81" s="41"/>
      <c r="AK81" s="41"/>
      <c r="AL81" s="41"/>
      <c r="AM81" s="54"/>
      <c r="AN81" s="40"/>
      <c r="AO81" s="40"/>
      <c r="AP81" s="41"/>
      <c r="AQ81" s="262"/>
      <c r="AR81" s="41"/>
      <c r="AS81" s="41"/>
      <c r="AT81" s="41"/>
      <c r="AU81" s="41"/>
      <c r="AV81" s="40"/>
      <c r="AW81" s="40"/>
      <c r="AX81" s="41"/>
      <c r="AY81" s="142"/>
      <c r="AZ81" s="41"/>
      <c r="BA81" s="41"/>
      <c r="BB81" s="41"/>
      <c r="BC81" s="41"/>
      <c r="BD81" s="40"/>
      <c r="BE81" s="40"/>
      <c r="BF81" s="41"/>
      <c r="BG81" s="268"/>
      <c r="BH81" s="41"/>
      <c r="BI81" s="41"/>
      <c r="BJ81" s="41"/>
      <c r="BK81" s="41"/>
      <c r="BL81" s="40"/>
      <c r="BM81" s="40"/>
      <c r="BN81" s="41"/>
      <c r="BO81" s="146"/>
      <c r="BP81" s="41"/>
      <c r="BQ81" s="41"/>
      <c r="BR81" s="41"/>
      <c r="BS81" s="41"/>
      <c r="BT81" s="40"/>
      <c r="BU81" s="40"/>
      <c r="BV81" s="145"/>
      <c r="BW81" s="41"/>
      <c r="BX81" s="41"/>
      <c r="BY81" s="53"/>
      <c r="BZ81" s="40"/>
      <c r="CA81" s="40"/>
      <c r="CB81" s="145"/>
      <c r="CC81" s="41"/>
      <c r="CD81" s="41"/>
      <c r="CE81" s="41"/>
      <c r="CF81" s="41"/>
      <c r="CG81" s="41"/>
      <c r="CH81" s="41"/>
      <c r="CI81" s="40"/>
      <c r="CJ81" s="40"/>
      <c r="CK81" s="40"/>
      <c r="CL81" s="145"/>
      <c r="CM81" s="40"/>
      <c r="CN81" s="40"/>
      <c r="CO81" s="41"/>
      <c r="CP81" s="54"/>
      <c r="CQ81" s="41"/>
      <c r="CR81" s="41"/>
      <c r="CS81" s="41"/>
      <c r="CT81" s="144"/>
      <c r="CU81" s="41"/>
      <c r="CV81" s="41"/>
      <c r="CW81" s="41"/>
      <c r="CX81" s="41"/>
      <c r="CY81" s="40"/>
      <c r="CZ81" s="40"/>
      <c r="DA81" s="40"/>
      <c r="DB81" s="41"/>
      <c r="DC81" s="143"/>
      <c r="DD81" s="41"/>
      <c r="DE81" s="41"/>
      <c r="DF81" s="41"/>
      <c r="DG81" s="41"/>
      <c r="DH81" s="55" t="s">
        <v>41</v>
      </c>
      <c r="DI81" s="56"/>
      <c r="DJ81" s="55"/>
      <c r="DK81" s="142" t="e">
        <f>#REF!</f>
        <v>#REF!</v>
      </c>
      <c r="DL81" s="141"/>
      <c r="DM81" s="280"/>
      <c r="DN81" s="141"/>
      <c r="DO81" s="168"/>
      <c r="DP81" s="291" t="e">
        <f>#REF!-DK81-DC81-CT81-CL81-#REF!-CB81-BV81-BO81-BG81-AY81-AQ81-AF81--#REF!-#REF!-O81</f>
        <v>#REF!</v>
      </c>
    </row>
    <row r="82" spans="1:120" s="37" customFormat="1" ht="15.75" customHeight="1" hidden="1">
      <c r="A82" s="33">
        <v>91</v>
      </c>
      <c r="B82" s="33" t="s">
        <v>32</v>
      </c>
      <c r="C82" s="33" t="s">
        <v>94</v>
      </c>
      <c r="D82" s="33">
        <v>11</v>
      </c>
      <c r="E82" s="33" t="s">
        <v>95</v>
      </c>
      <c r="F82" s="33">
        <v>7</v>
      </c>
      <c r="G82" s="165"/>
      <c r="H82" s="165"/>
      <c r="I82" s="125">
        <v>3889.68</v>
      </c>
      <c r="J82" s="125">
        <v>3481.71</v>
      </c>
      <c r="K82" s="40"/>
      <c r="L82" s="40"/>
      <c r="M82" s="40"/>
      <c r="N82" s="41"/>
      <c r="O82" s="150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141"/>
      <c r="AB82" s="40"/>
      <c r="AC82" s="40"/>
      <c r="AD82" s="46"/>
      <c r="AE82" s="41"/>
      <c r="AF82" s="150"/>
      <c r="AG82" s="41"/>
      <c r="AH82" s="41"/>
      <c r="AI82" s="41"/>
      <c r="AJ82" s="41"/>
      <c r="AK82" s="41"/>
      <c r="AL82" s="41"/>
      <c r="AM82" s="47"/>
      <c r="AN82" s="40"/>
      <c r="AO82" s="40"/>
      <c r="AP82" s="41"/>
      <c r="AQ82" s="262"/>
      <c r="AR82" s="41"/>
      <c r="AS82" s="41"/>
      <c r="AT82" s="41"/>
      <c r="AU82" s="41"/>
      <c r="AV82" s="40"/>
      <c r="AW82" s="40"/>
      <c r="AX82" s="41"/>
      <c r="AY82" s="142"/>
      <c r="AZ82" s="41"/>
      <c r="BA82" s="41"/>
      <c r="BB82" s="41"/>
      <c r="BC82" s="41"/>
      <c r="BD82" s="40"/>
      <c r="BE82" s="40"/>
      <c r="BF82" s="41"/>
      <c r="BG82" s="268"/>
      <c r="BH82" s="41"/>
      <c r="BI82" s="41"/>
      <c r="BJ82" s="41"/>
      <c r="BK82" s="41"/>
      <c r="BL82" s="40"/>
      <c r="BM82" s="40"/>
      <c r="BN82" s="41"/>
      <c r="BO82" s="146"/>
      <c r="BP82" s="41"/>
      <c r="BQ82" s="41"/>
      <c r="BR82" s="41"/>
      <c r="BS82" s="41"/>
      <c r="BT82" s="40"/>
      <c r="BU82" s="40"/>
      <c r="BV82" s="145"/>
      <c r="BW82" s="41"/>
      <c r="BX82" s="41"/>
      <c r="BY82" s="53"/>
      <c r="BZ82" s="40"/>
      <c r="CA82" s="40"/>
      <c r="CB82" s="145"/>
      <c r="CC82" s="41"/>
      <c r="CD82" s="41"/>
      <c r="CE82" s="41"/>
      <c r="CF82" s="41"/>
      <c r="CG82" s="41"/>
      <c r="CH82" s="41"/>
      <c r="CI82" s="40"/>
      <c r="CJ82" s="40"/>
      <c r="CK82" s="40"/>
      <c r="CL82" s="145"/>
      <c r="CM82" s="40"/>
      <c r="CN82" s="40"/>
      <c r="CO82" s="41"/>
      <c r="CP82" s="54"/>
      <c r="CQ82" s="41"/>
      <c r="CR82" s="41"/>
      <c r="CS82" s="41"/>
      <c r="CT82" s="144"/>
      <c r="CU82" s="41"/>
      <c r="CV82" s="41"/>
      <c r="CW82" s="41"/>
      <c r="CX82" s="41"/>
      <c r="CY82" s="40"/>
      <c r="CZ82" s="40"/>
      <c r="DA82" s="40"/>
      <c r="DB82" s="41"/>
      <c r="DC82" s="143"/>
      <c r="DD82" s="41"/>
      <c r="DE82" s="56"/>
      <c r="DF82" s="41"/>
      <c r="DG82" s="41"/>
      <c r="DH82" s="55" t="s">
        <v>41</v>
      </c>
      <c r="DI82" s="56"/>
      <c r="DJ82" s="55"/>
      <c r="DK82" s="142" t="e">
        <f>#REF!</f>
        <v>#REF!</v>
      </c>
      <c r="DL82" s="141"/>
      <c r="DM82" s="280"/>
      <c r="DN82" s="141"/>
      <c r="DO82" s="168"/>
      <c r="DP82" s="291" t="e">
        <f>#REF!-DK82-DC82-CT82-CL82-#REF!-CB82-BV82-BO82-BG82-AY82-AQ82-AF82--#REF!-#REF!-O82</f>
        <v>#REF!</v>
      </c>
    </row>
    <row r="83" spans="1:120" s="37" customFormat="1" ht="15.75" customHeight="1" hidden="1">
      <c r="A83" s="33">
        <v>92</v>
      </c>
      <c r="B83" s="33" t="s">
        <v>32</v>
      </c>
      <c r="C83" s="33" t="s">
        <v>94</v>
      </c>
      <c r="D83" s="33">
        <v>15</v>
      </c>
      <c r="E83" s="33" t="s">
        <v>61</v>
      </c>
      <c r="F83" s="33">
        <v>7</v>
      </c>
      <c r="G83" s="165"/>
      <c r="H83" s="165"/>
      <c r="I83" s="125">
        <v>5499.82</v>
      </c>
      <c r="J83" s="125">
        <v>5826.27</v>
      </c>
      <c r="K83" s="40"/>
      <c r="L83" s="40"/>
      <c r="M83" s="40"/>
      <c r="N83" s="41"/>
      <c r="O83" s="150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141"/>
      <c r="AB83" s="40"/>
      <c r="AC83" s="40"/>
      <c r="AD83" s="46"/>
      <c r="AE83" s="41"/>
      <c r="AF83" s="150"/>
      <c r="AG83" s="41"/>
      <c r="AH83" s="41"/>
      <c r="AI83" s="41"/>
      <c r="AJ83" s="41"/>
      <c r="AK83" s="41"/>
      <c r="AL83" s="41"/>
      <c r="AM83" s="47"/>
      <c r="AN83" s="40"/>
      <c r="AO83" s="40"/>
      <c r="AP83" s="41"/>
      <c r="AQ83" s="262"/>
      <c r="AR83" s="41"/>
      <c r="AS83" s="41"/>
      <c r="AT83" s="41"/>
      <c r="AU83" s="41"/>
      <c r="AV83" s="40"/>
      <c r="AW83" s="40"/>
      <c r="AX83" s="41"/>
      <c r="AY83" s="142"/>
      <c r="AZ83" s="41"/>
      <c r="BA83" s="41"/>
      <c r="BB83" s="41"/>
      <c r="BC83" s="41"/>
      <c r="BD83" s="40"/>
      <c r="BE83" s="40"/>
      <c r="BF83" s="41"/>
      <c r="BG83" s="268"/>
      <c r="BH83" s="41"/>
      <c r="BI83" s="41"/>
      <c r="BJ83" s="41"/>
      <c r="BK83" s="41"/>
      <c r="BL83" s="40"/>
      <c r="BM83" s="40"/>
      <c r="BN83" s="41"/>
      <c r="BO83" s="146"/>
      <c r="BP83" s="41"/>
      <c r="BQ83" s="41"/>
      <c r="BR83" s="41"/>
      <c r="BS83" s="41"/>
      <c r="BT83" s="40"/>
      <c r="BU83" s="40"/>
      <c r="BV83" s="145"/>
      <c r="BW83" s="41"/>
      <c r="BX83" s="41"/>
      <c r="BY83" s="53"/>
      <c r="BZ83" s="40"/>
      <c r="CA83" s="40"/>
      <c r="CB83" s="145"/>
      <c r="CC83" s="41"/>
      <c r="CD83" s="41"/>
      <c r="CE83" s="41"/>
      <c r="CF83" s="41"/>
      <c r="CG83" s="41"/>
      <c r="CH83" s="41"/>
      <c r="CI83" s="40"/>
      <c r="CJ83" s="40"/>
      <c r="CK83" s="40"/>
      <c r="CL83" s="145"/>
      <c r="CM83" s="40"/>
      <c r="CN83" s="40"/>
      <c r="CO83" s="41"/>
      <c r="CP83" s="54"/>
      <c r="CQ83" s="41"/>
      <c r="CR83" s="41"/>
      <c r="CS83" s="41"/>
      <c r="CT83" s="144"/>
      <c r="CU83" s="41"/>
      <c r="CV83" s="41"/>
      <c r="CW83" s="41"/>
      <c r="CX83" s="41"/>
      <c r="CY83" s="40"/>
      <c r="CZ83" s="40"/>
      <c r="DA83" s="40"/>
      <c r="DB83" s="41"/>
      <c r="DC83" s="143"/>
      <c r="DD83" s="41"/>
      <c r="DE83" s="56"/>
      <c r="DF83" s="41"/>
      <c r="DG83" s="41"/>
      <c r="DH83" s="55" t="s">
        <v>41</v>
      </c>
      <c r="DI83" s="56"/>
      <c r="DJ83" s="55"/>
      <c r="DK83" s="142" t="e">
        <f>#REF!</f>
        <v>#REF!</v>
      </c>
      <c r="DL83" s="141"/>
      <c r="DM83" s="280"/>
      <c r="DN83" s="141"/>
      <c r="DO83" s="168"/>
      <c r="DP83" s="291" t="e">
        <f>#REF!-DK83-DC83-CT83-CL83-#REF!-CB83-BV83-BO83-BG83-AY83-AQ83-AF83--#REF!-#REF!-O83</f>
        <v>#REF!</v>
      </c>
    </row>
    <row r="84" spans="1:120" s="37" customFormat="1" ht="15.75" customHeight="1" hidden="1">
      <c r="A84" s="33">
        <v>93</v>
      </c>
      <c r="B84" s="33" t="s">
        <v>44</v>
      </c>
      <c r="C84" s="33" t="s">
        <v>96</v>
      </c>
      <c r="D84" s="33" t="s">
        <v>87</v>
      </c>
      <c r="E84" s="33" t="s">
        <v>50</v>
      </c>
      <c r="F84" s="33">
        <v>6</v>
      </c>
      <c r="G84" s="165"/>
      <c r="H84" s="165"/>
      <c r="I84" s="125">
        <v>26945.94</v>
      </c>
      <c r="J84" s="125">
        <v>25342.98</v>
      </c>
      <c r="K84" s="40"/>
      <c r="L84" s="40"/>
      <c r="M84" s="40"/>
      <c r="N84" s="41"/>
      <c r="O84" s="150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141"/>
      <c r="AB84" s="40"/>
      <c r="AC84" s="40"/>
      <c r="AD84" s="46"/>
      <c r="AE84" s="41"/>
      <c r="AF84" s="150"/>
      <c r="AG84" s="41"/>
      <c r="AH84" s="41"/>
      <c r="AI84" s="41"/>
      <c r="AJ84" s="41"/>
      <c r="AK84" s="41"/>
      <c r="AL84" s="41"/>
      <c r="AM84" s="47"/>
      <c r="AN84" s="40"/>
      <c r="AO84" s="40"/>
      <c r="AP84" s="41"/>
      <c r="AQ84" s="262"/>
      <c r="AR84" s="41"/>
      <c r="AS84" s="41"/>
      <c r="AT84" s="41"/>
      <c r="AU84" s="41"/>
      <c r="AV84" s="40"/>
      <c r="AW84" s="40"/>
      <c r="AX84" s="41"/>
      <c r="AY84" s="142"/>
      <c r="AZ84" s="41"/>
      <c r="BA84" s="41"/>
      <c r="BB84" s="41"/>
      <c r="BC84" s="41"/>
      <c r="BD84" s="40" t="s">
        <v>36</v>
      </c>
      <c r="BE84" s="40">
        <v>25</v>
      </c>
      <c r="BF84" s="41"/>
      <c r="BG84" s="270" t="e">
        <f>#REF!</f>
        <v>#REF!</v>
      </c>
      <c r="BH84" s="41"/>
      <c r="BI84" s="41"/>
      <c r="BJ84" s="41"/>
      <c r="BK84" s="41"/>
      <c r="BL84" s="40"/>
      <c r="BM84" s="40"/>
      <c r="BN84" s="41"/>
      <c r="BO84" s="146"/>
      <c r="BP84" s="41"/>
      <c r="BQ84" s="41"/>
      <c r="BR84" s="41"/>
      <c r="BS84" s="41"/>
      <c r="BT84" s="40"/>
      <c r="BU84" s="40"/>
      <c r="BV84" s="145"/>
      <c r="BW84" s="41"/>
      <c r="BX84" s="41"/>
      <c r="BY84" s="53"/>
      <c r="BZ84" s="40"/>
      <c r="CA84" s="40"/>
      <c r="CB84" s="145"/>
      <c r="CC84" s="41"/>
      <c r="CD84" s="41"/>
      <c r="CE84" s="41"/>
      <c r="CF84" s="41"/>
      <c r="CG84" s="41"/>
      <c r="CH84" s="41"/>
      <c r="CI84" s="40"/>
      <c r="CJ84" s="40"/>
      <c r="CK84" s="40"/>
      <c r="CL84" s="145"/>
      <c r="CM84" s="40"/>
      <c r="CN84" s="40"/>
      <c r="CO84" s="41"/>
      <c r="CP84" s="54"/>
      <c r="CQ84" s="41"/>
      <c r="CR84" s="41"/>
      <c r="CS84" s="41"/>
      <c r="CT84" s="144"/>
      <c r="CU84" s="41"/>
      <c r="CV84" s="41"/>
      <c r="CW84" s="41"/>
      <c r="CX84" s="41"/>
      <c r="CY84" s="40"/>
      <c r="CZ84" s="40"/>
      <c r="DA84" s="40"/>
      <c r="DB84" s="41"/>
      <c r="DC84" s="143"/>
      <c r="DD84" s="41"/>
      <c r="DE84" s="41"/>
      <c r="DF84" s="41"/>
      <c r="DG84" s="41"/>
      <c r="DH84" s="55"/>
      <c r="DI84" s="56"/>
      <c r="DJ84" s="55"/>
      <c r="DK84" s="142"/>
      <c r="DL84" s="141"/>
      <c r="DM84" s="280"/>
      <c r="DN84" s="141"/>
      <c r="DO84" s="168"/>
      <c r="DP84" s="291" t="e">
        <f>#REF!-DK84-DC84-CT84-CL84-#REF!-CB84-BV84-BO84-BG84-AY84-AQ84-AF84--#REF!-#REF!-O84</f>
        <v>#REF!</v>
      </c>
    </row>
    <row r="85" spans="1:120" s="37" customFormat="1" ht="15.75" customHeight="1" hidden="1">
      <c r="A85" s="33">
        <v>94</v>
      </c>
      <c r="B85" s="33" t="s">
        <v>32</v>
      </c>
      <c r="C85" s="33" t="s">
        <v>97</v>
      </c>
      <c r="D85" s="33">
        <v>153</v>
      </c>
      <c r="E85" s="33" t="s">
        <v>77</v>
      </c>
      <c r="F85" s="33">
        <v>5</v>
      </c>
      <c r="G85" s="165"/>
      <c r="H85" s="165"/>
      <c r="I85" s="125">
        <v>35949.36</v>
      </c>
      <c r="J85" s="125">
        <v>917.18</v>
      </c>
      <c r="K85" s="40"/>
      <c r="L85" s="40"/>
      <c r="M85" s="40"/>
      <c r="N85" s="41"/>
      <c r="O85" s="150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141"/>
      <c r="AB85" s="40" t="s">
        <v>35</v>
      </c>
      <c r="AC85" s="40">
        <v>83</v>
      </c>
      <c r="AD85" s="46"/>
      <c r="AE85" s="41"/>
      <c r="AF85" s="150">
        <v>36866.54</v>
      </c>
      <c r="AG85" s="41"/>
      <c r="AH85" s="41"/>
      <c r="AI85" s="41"/>
      <c r="AJ85" s="41"/>
      <c r="AK85" s="41"/>
      <c r="AL85" s="41"/>
      <c r="AM85" s="47"/>
      <c r="AN85" s="40"/>
      <c r="AO85" s="40"/>
      <c r="AP85" s="41"/>
      <c r="AQ85" s="262"/>
      <c r="AR85" s="41"/>
      <c r="AS85" s="41"/>
      <c r="AT85" s="41"/>
      <c r="AU85" s="41"/>
      <c r="AV85" s="40"/>
      <c r="AW85" s="40"/>
      <c r="AX85" s="41"/>
      <c r="AY85" s="142"/>
      <c r="AZ85" s="41"/>
      <c r="BA85" s="41"/>
      <c r="BB85" s="41"/>
      <c r="BC85" s="41"/>
      <c r="BD85" s="40"/>
      <c r="BE85" s="40"/>
      <c r="BF85" s="41"/>
      <c r="BG85" s="268"/>
      <c r="BH85" s="41"/>
      <c r="BI85" s="41"/>
      <c r="BJ85" s="41"/>
      <c r="BK85" s="41"/>
      <c r="BL85" s="40"/>
      <c r="BM85" s="40"/>
      <c r="BN85" s="41"/>
      <c r="BO85" s="146"/>
      <c r="BP85" s="41"/>
      <c r="BQ85" s="41"/>
      <c r="BR85" s="41"/>
      <c r="BS85" s="41"/>
      <c r="BT85" s="40"/>
      <c r="BU85" s="40"/>
      <c r="BV85" s="145"/>
      <c r="BW85" s="41"/>
      <c r="BX85" s="41"/>
      <c r="BY85" s="53"/>
      <c r="BZ85" s="40"/>
      <c r="CA85" s="40"/>
      <c r="CB85" s="145"/>
      <c r="CC85" s="41"/>
      <c r="CD85" s="41"/>
      <c r="CE85" s="41"/>
      <c r="CF85" s="41"/>
      <c r="CG85" s="41"/>
      <c r="CH85" s="41"/>
      <c r="CI85" s="40"/>
      <c r="CJ85" s="40"/>
      <c r="CK85" s="40"/>
      <c r="CL85" s="145"/>
      <c r="CM85" s="40"/>
      <c r="CN85" s="40"/>
      <c r="CO85" s="41"/>
      <c r="CP85" s="54"/>
      <c r="CQ85" s="41"/>
      <c r="CR85" s="41"/>
      <c r="CS85" s="41"/>
      <c r="CT85" s="144"/>
      <c r="CU85" s="41"/>
      <c r="CV85" s="41"/>
      <c r="CW85" s="41"/>
      <c r="CX85" s="41"/>
      <c r="CY85" s="40"/>
      <c r="CZ85" s="40"/>
      <c r="DA85" s="40"/>
      <c r="DB85" s="41"/>
      <c r="DC85" s="143"/>
      <c r="DD85" s="41"/>
      <c r="DE85" s="41"/>
      <c r="DF85" s="41"/>
      <c r="DG85" s="41"/>
      <c r="DH85" s="55"/>
      <c r="DI85" s="56"/>
      <c r="DJ85" s="55"/>
      <c r="DK85" s="142"/>
      <c r="DL85" s="141"/>
      <c r="DM85" s="280"/>
      <c r="DN85" s="141"/>
      <c r="DO85" s="168"/>
      <c r="DP85" s="291" t="e">
        <f>#REF!-DK85-DC85-CT85-CL85-#REF!-CB85-BV85-BO85-BG85-AY85-AQ85-AF85--#REF!-#REF!-O85</f>
        <v>#REF!</v>
      </c>
    </row>
    <row r="86" spans="1:120" s="37" customFormat="1" ht="15.75" customHeight="1" hidden="1">
      <c r="A86" s="33">
        <v>95</v>
      </c>
      <c r="B86" s="33" t="s">
        <v>32</v>
      </c>
      <c r="C86" s="33" t="s">
        <v>97</v>
      </c>
      <c r="D86" s="33">
        <v>157</v>
      </c>
      <c r="E86" s="33" t="s">
        <v>63</v>
      </c>
      <c r="F86" s="33">
        <v>5</v>
      </c>
      <c r="G86" s="165"/>
      <c r="H86" s="165"/>
      <c r="I86" s="125">
        <v>35768.88</v>
      </c>
      <c r="J86" s="125">
        <v>32045.36</v>
      </c>
      <c r="K86" s="40"/>
      <c r="L86" s="40"/>
      <c r="M86" s="40"/>
      <c r="N86" s="41"/>
      <c r="O86" s="150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141"/>
      <c r="AB86" s="40" t="s">
        <v>35</v>
      </c>
      <c r="AC86" s="40">
        <v>50</v>
      </c>
      <c r="AD86" s="46"/>
      <c r="AE86" s="41"/>
      <c r="AF86" s="150" t="e">
        <f>#REF!</f>
        <v>#REF!</v>
      </c>
      <c r="AG86" s="41"/>
      <c r="AH86" s="41"/>
      <c r="AI86" s="41"/>
      <c r="AJ86" s="41"/>
      <c r="AK86" s="41"/>
      <c r="AL86" s="41"/>
      <c r="AM86" s="47"/>
      <c r="AN86" s="40"/>
      <c r="AO86" s="40"/>
      <c r="AP86" s="41"/>
      <c r="AQ86" s="262"/>
      <c r="AR86" s="41"/>
      <c r="AS86" s="41"/>
      <c r="AT86" s="41"/>
      <c r="AU86" s="41"/>
      <c r="AV86" s="40"/>
      <c r="AW86" s="40"/>
      <c r="AX86" s="41"/>
      <c r="AY86" s="142"/>
      <c r="AZ86" s="41"/>
      <c r="BA86" s="41"/>
      <c r="BB86" s="41"/>
      <c r="BC86" s="41"/>
      <c r="BD86" s="40"/>
      <c r="BE86" s="40"/>
      <c r="BF86" s="41"/>
      <c r="BG86" s="268"/>
      <c r="BH86" s="41"/>
      <c r="BI86" s="41"/>
      <c r="BJ86" s="41"/>
      <c r="BK86" s="41"/>
      <c r="BL86" s="40"/>
      <c r="BM86" s="40"/>
      <c r="BN86" s="41"/>
      <c r="BO86" s="146"/>
      <c r="BP86" s="41"/>
      <c r="BQ86" s="41"/>
      <c r="BR86" s="41"/>
      <c r="BS86" s="41"/>
      <c r="BT86" s="40"/>
      <c r="BU86" s="40"/>
      <c r="BV86" s="145"/>
      <c r="BW86" s="41"/>
      <c r="BX86" s="41"/>
      <c r="BY86" s="53"/>
      <c r="BZ86" s="40"/>
      <c r="CA86" s="40"/>
      <c r="CB86" s="145"/>
      <c r="CC86" s="41"/>
      <c r="CD86" s="41"/>
      <c r="CE86" s="41"/>
      <c r="CF86" s="41"/>
      <c r="CG86" s="41"/>
      <c r="CH86" s="41"/>
      <c r="CI86" s="40"/>
      <c r="CJ86" s="40"/>
      <c r="CK86" s="40"/>
      <c r="CL86" s="145"/>
      <c r="CM86" s="40"/>
      <c r="CN86" s="40"/>
      <c r="CO86" s="41"/>
      <c r="CP86" s="54"/>
      <c r="CQ86" s="41"/>
      <c r="CR86" s="41"/>
      <c r="CS86" s="41"/>
      <c r="CT86" s="144"/>
      <c r="CU86" s="41"/>
      <c r="CV86" s="41"/>
      <c r="CW86" s="41"/>
      <c r="CX86" s="41"/>
      <c r="CY86" s="40"/>
      <c r="CZ86" s="40"/>
      <c r="DA86" s="40"/>
      <c r="DB86" s="41"/>
      <c r="DC86" s="143"/>
      <c r="DD86" s="41"/>
      <c r="DE86" s="41"/>
      <c r="DF86" s="41"/>
      <c r="DG86" s="41"/>
      <c r="DH86" s="55"/>
      <c r="DI86" s="56"/>
      <c r="DJ86" s="55"/>
      <c r="DK86" s="142"/>
      <c r="DL86" s="141"/>
      <c r="DM86" s="280"/>
      <c r="DN86" s="141"/>
      <c r="DO86" s="168"/>
      <c r="DP86" s="291" t="e">
        <f>#REF!-DK86-DC86-CT86-CL86-#REF!-CB86-BV86-BO86-BG86-AY86-AQ86-AF86--#REF!-#REF!-O86</f>
        <v>#REF!</v>
      </c>
    </row>
    <row r="87" spans="1:120" s="37" customFormat="1" ht="15.75" customHeight="1" hidden="1">
      <c r="A87" s="33">
        <v>96</v>
      </c>
      <c r="B87" s="33" t="s">
        <v>32</v>
      </c>
      <c r="C87" s="33" t="s">
        <v>97</v>
      </c>
      <c r="D87" s="33">
        <v>161</v>
      </c>
      <c r="E87" s="33" t="s">
        <v>33</v>
      </c>
      <c r="F87" s="33">
        <v>5</v>
      </c>
      <c r="G87" s="165"/>
      <c r="H87" s="165"/>
      <c r="I87" s="125">
        <v>35543.28</v>
      </c>
      <c r="J87" s="125">
        <v>29872.24</v>
      </c>
      <c r="K87" s="40" t="s">
        <v>62</v>
      </c>
      <c r="L87" s="40"/>
      <c r="M87" s="40">
        <v>1</v>
      </c>
      <c r="N87" s="41"/>
      <c r="O87" s="150" t="e">
        <f>#REF!</f>
        <v>#REF!</v>
      </c>
      <c r="P87" s="41"/>
      <c r="Q87" s="41"/>
      <c r="R87" s="41"/>
      <c r="S87" s="46"/>
      <c r="T87" s="41"/>
      <c r="U87" s="41"/>
      <c r="V87" s="41"/>
      <c r="W87" s="41"/>
      <c r="X87" s="41"/>
      <c r="Y87" s="41"/>
      <c r="Z87" s="41"/>
      <c r="AA87" s="141"/>
      <c r="AB87" s="40"/>
      <c r="AC87" s="40"/>
      <c r="AD87" s="46"/>
      <c r="AE87" s="41"/>
      <c r="AF87" s="150"/>
      <c r="AG87" s="41"/>
      <c r="AH87" s="41"/>
      <c r="AI87" s="41"/>
      <c r="AJ87" s="41"/>
      <c r="AK87" s="41"/>
      <c r="AL87" s="41"/>
      <c r="AM87" s="47"/>
      <c r="AN87" s="40"/>
      <c r="AO87" s="69"/>
      <c r="AP87" s="41"/>
      <c r="AQ87" s="262"/>
      <c r="AR87" s="41"/>
      <c r="AS87" s="41"/>
      <c r="AT87" s="41"/>
      <c r="AU87" s="41"/>
      <c r="AV87" s="40"/>
      <c r="AW87" s="40"/>
      <c r="AX87" s="41"/>
      <c r="AY87" s="142"/>
      <c r="AZ87" s="41"/>
      <c r="BA87" s="41"/>
      <c r="BB87" s="41"/>
      <c r="BC87" s="41"/>
      <c r="BD87" s="40"/>
      <c r="BE87" s="40"/>
      <c r="BF87" s="41"/>
      <c r="BG87" s="268"/>
      <c r="BH87" s="41"/>
      <c r="BI87" s="41"/>
      <c r="BJ87" s="41"/>
      <c r="BK87" s="41"/>
      <c r="BL87" s="40"/>
      <c r="BM87" s="40"/>
      <c r="BN87" s="41"/>
      <c r="BO87" s="146"/>
      <c r="BP87" s="41"/>
      <c r="BQ87" s="41"/>
      <c r="BR87" s="41"/>
      <c r="BS87" s="41"/>
      <c r="BT87" s="40"/>
      <c r="BU87" s="40"/>
      <c r="BV87" s="145"/>
      <c r="BW87" s="41"/>
      <c r="BX87" s="41"/>
      <c r="BY87" s="53"/>
      <c r="BZ87" s="40"/>
      <c r="CA87" s="40"/>
      <c r="CB87" s="145"/>
      <c r="CC87" s="41"/>
      <c r="CD87" s="41"/>
      <c r="CE87" s="41"/>
      <c r="CF87" s="41"/>
      <c r="CG87" s="41"/>
      <c r="CH87" s="41"/>
      <c r="CI87" s="40"/>
      <c r="CJ87" s="40"/>
      <c r="CK87" s="40"/>
      <c r="CL87" s="145"/>
      <c r="CM87" s="40"/>
      <c r="CN87" s="40"/>
      <c r="CO87" s="41"/>
      <c r="CP87" s="54"/>
      <c r="CQ87" s="41"/>
      <c r="CR87" s="41"/>
      <c r="CS87" s="41"/>
      <c r="CT87" s="144"/>
      <c r="CU87" s="41"/>
      <c r="CV87" s="41"/>
      <c r="CW87" s="41"/>
      <c r="CX87" s="41"/>
      <c r="CY87" s="40"/>
      <c r="CZ87" s="40"/>
      <c r="DA87" s="40"/>
      <c r="DB87" s="41"/>
      <c r="DC87" s="143"/>
      <c r="DD87" s="41"/>
      <c r="DE87" s="41"/>
      <c r="DF87" s="41"/>
      <c r="DG87" s="41"/>
      <c r="DH87" s="55"/>
      <c r="DI87" s="56"/>
      <c r="DJ87" s="55"/>
      <c r="DK87" s="142"/>
      <c r="DL87" s="141"/>
      <c r="DM87" s="280"/>
      <c r="DN87" s="141"/>
      <c r="DO87" s="168"/>
      <c r="DP87" s="291" t="e">
        <f>#REF!-DK87-DC87-CT87-CL87-#REF!-CB87-BV87-BO87-BG87-AY87-AQ87-AF87--#REF!-#REF!-O87</f>
        <v>#REF!</v>
      </c>
    </row>
    <row r="88" spans="1:120" s="37" customFormat="1" ht="15.75" customHeight="1" hidden="1">
      <c r="A88" s="33">
        <v>97</v>
      </c>
      <c r="B88" s="33" t="s">
        <v>32</v>
      </c>
      <c r="C88" s="33" t="s">
        <v>98</v>
      </c>
      <c r="D88" s="33">
        <v>4</v>
      </c>
      <c r="E88" s="33" t="s">
        <v>59</v>
      </c>
      <c r="F88" s="33">
        <v>6</v>
      </c>
      <c r="G88" s="165"/>
      <c r="H88" s="165"/>
      <c r="I88" s="125">
        <v>4652.88</v>
      </c>
      <c r="J88" s="125">
        <v>4376.09</v>
      </c>
      <c r="K88" s="40"/>
      <c r="L88" s="40"/>
      <c r="M88" s="40"/>
      <c r="N88" s="41"/>
      <c r="O88" s="150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141"/>
      <c r="AB88" s="40"/>
      <c r="AC88" s="40"/>
      <c r="AD88" s="46"/>
      <c r="AE88" s="41"/>
      <c r="AF88" s="150"/>
      <c r="AG88" s="41"/>
      <c r="AH88" s="41"/>
      <c r="AI88" s="41"/>
      <c r="AJ88" s="41"/>
      <c r="AK88" s="41"/>
      <c r="AL88" s="41"/>
      <c r="AM88" s="47"/>
      <c r="AN88" s="40"/>
      <c r="AO88" s="40"/>
      <c r="AP88" s="41"/>
      <c r="AQ88" s="262"/>
      <c r="AR88" s="41"/>
      <c r="AS88" s="41"/>
      <c r="AT88" s="41"/>
      <c r="AU88" s="41"/>
      <c r="AV88" s="40"/>
      <c r="AW88" s="40"/>
      <c r="AX88" s="41"/>
      <c r="AY88" s="142"/>
      <c r="AZ88" s="41"/>
      <c r="BA88" s="41"/>
      <c r="BB88" s="41"/>
      <c r="BC88" s="41"/>
      <c r="BD88" s="40"/>
      <c r="BE88" s="40"/>
      <c r="BF88" s="41"/>
      <c r="BG88" s="268"/>
      <c r="BH88" s="41"/>
      <c r="BI88" s="41"/>
      <c r="BJ88" s="41"/>
      <c r="BK88" s="41"/>
      <c r="BL88" s="40"/>
      <c r="BM88" s="40"/>
      <c r="BN88" s="41"/>
      <c r="BO88" s="146"/>
      <c r="BP88" s="41"/>
      <c r="BQ88" s="41"/>
      <c r="BR88" s="41"/>
      <c r="BS88" s="41"/>
      <c r="BT88" s="40"/>
      <c r="BU88" s="40"/>
      <c r="BV88" s="145"/>
      <c r="BW88" s="41"/>
      <c r="BX88" s="41"/>
      <c r="BY88" s="53"/>
      <c r="BZ88" s="40"/>
      <c r="CA88" s="40"/>
      <c r="CB88" s="145"/>
      <c r="CC88" s="41"/>
      <c r="CD88" s="41"/>
      <c r="CE88" s="41"/>
      <c r="CF88" s="41"/>
      <c r="CG88" s="41"/>
      <c r="CH88" s="41"/>
      <c r="CI88" s="40"/>
      <c r="CJ88" s="40"/>
      <c r="CK88" s="40"/>
      <c r="CL88" s="145"/>
      <c r="CM88" s="40"/>
      <c r="CN88" s="40"/>
      <c r="CO88" s="41"/>
      <c r="CP88" s="54"/>
      <c r="CQ88" s="41"/>
      <c r="CR88" s="41"/>
      <c r="CS88" s="41"/>
      <c r="CT88" s="144"/>
      <c r="CU88" s="41"/>
      <c r="CV88" s="41"/>
      <c r="CW88" s="41"/>
      <c r="CX88" s="41"/>
      <c r="CY88" s="40"/>
      <c r="CZ88" s="40"/>
      <c r="DA88" s="40"/>
      <c r="DB88" s="41"/>
      <c r="DC88" s="143"/>
      <c r="DD88" s="41"/>
      <c r="DE88" s="56"/>
      <c r="DF88" s="41"/>
      <c r="DG88" s="41"/>
      <c r="DH88" s="55" t="s">
        <v>71</v>
      </c>
      <c r="DI88" s="56"/>
      <c r="DJ88" s="55"/>
      <c r="DK88" s="142" t="e">
        <f>#REF!</f>
        <v>#REF!</v>
      </c>
      <c r="DL88" s="141"/>
      <c r="DM88" s="280"/>
      <c r="DN88" s="141"/>
      <c r="DO88" s="168"/>
      <c r="DP88" s="291" t="e">
        <f>#REF!-DK88-DC88-CT88-CL88-#REF!-CB88-BV88-BO88-BG88-AY88-AQ88-AF88--#REF!-#REF!-O88</f>
        <v>#REF!</v>
      </c>
    </row>
    <row r="89" spans="1:120" s="37" customFormat="1" ht="15.75" customHeight="1" hidden="1">
      <c r="A89" s="33">
        <v>98</v>
      </c>
      <c r="B89" s="33" t="s">
        <v>32</v>
      </c>
      <c r="C89" s="33" t="s">
        <v>98</v>
      </c>
      <c r="D89" s="33">
        <v>8</v>
      </c>
      <c r="E89" s="33" t="s">
        <v>59</v>
      </c>
      <c r="F89" s="33">
        <v>6</v>
      </c>
      <c r="G89" s="165"/>
      <c r="H89" s="165"/>
      <c r="I89" s="125">
        <v>7784.23</v>
      </c>
      <c r="J89" s="125">
        <v>-1690.83</v>
      </c>
      <c r="K89" s="40"/>
      <c r="L89" s="40"/>
      <c r="M89" s="40"/>
      <c r="N89" s="41"/>
      <c r="O89" s="150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141"/>
      <c r="AB89" s="40"/>
      <c r="AC89" s="40"/>
      <c r="AD89" s="46"/>
      <c r="AE89" s="41"/>
      <c r="AF89" s="150"/>
      <c r="AG89" s="41"/>
      <c r="AH89" s="41"/>
      <c r="AI89" s="41"/>
      <c r="AJ89" s="41"/>
      <c r="AK89" s="41"/>
      <c r="AL89" s="41"/>
      <c r="AM89" s="47"/>
      <c r="AN89" s="40"/>
      <c r="AO89" s="40"/>
      <c r="AP89" s="41"/>
      <c r="AQ89" s="262"/>
      <c r="AR89" s="41"/>
      <c r="AS89" s="41"/>
      <c r="AT89" s="41"/>
      <c r="AU89" s="41"/>
      <c r="AV89" s="40"/>
      <c r="AW89" s="40"/>
      <c r="AX89" s="41"/>
      <c r="AY89" s="142"/>
      <c r="AZ89" s="41"/>
      <c r="BA89" s="41"/>
      <c r="BB89" s="41"/>
      <c r="BC89" s="41"/>
      <c r="BD89" s="40"/>
      <c r="BE89" s="40"/>
      <c r="BF89" s="41"/>
      <c r="BG89" s="268"/>
      <c r="BH89" s="41"/>
      <c r="BI89" s="41"/>
      <c r="BJ89" s="41"/>
      <c r="BK89" s="41"/>
      <c r="BL89" s="40"/>
      <c r="BM89" s="40"/>
      <c r="BN89" s="41"/>
      <c r="BO89" s="146"/>
      <c r="BP89" s="41"/>
      <c r="BQ89" s="41"/>
      <c r="BR89" s="41"/>
      <c r="BS89" s="41"/>
      <c r="BT89" s="40"/>
      <c r="BU89" s="40"/>
      <c r="BV89" s="145"/>
      <c r="BW89" s="41"/>
      <c r="BX89" s="41"/>
      <c r="BY89" s="53"/>
      <c r="BZ89" s="40"/>
      <c r="CA89" s="40"/>
      <c r="CB89" s="145"/>
      <c r="CC89" s="41"/>
      <c r="CD89" s="41"/>
      <c r="CE89" s="41"/>
      <c r="CF89" s="41"/>
      <c r="CG89" s="41"/>
      <c r="CH89" s="41"/>
      <c r="CI89" s="40"/>
      <c r="CJ89" s="40"/>
      <c r="CK89" s="40"/>
      <c r="CL89" s="145"/>
      <c r="CM89" s="40"/>
      <c r="CN89" s="40"/>
      <c r="CO89" s="41"/>
      <c r="CP89" s="54"/>
      <c r="CQ89" s="41"/>
      <c r="CR89" s="41"/>
      <c r="CS89" s="41"/>
      <c r="CT89" s="144"/>
      <c r="CU89" s="41"/>
      <c r="CV89" s="41"/>
      <c r="CW89" s="41"/>
      <c r="CX89" s="41"/>
      <c r="CY89" s="40"/>
      <c r="CZ89" s="40"/>
      <c r="DA89" s="40"/>
      <c r="DB89" s="41"/>
      <c r="DC89" s="143"/>
      <c r="DD89" s="41"/>
      <c r="DE89" s="56"/>
      <c r="DF89" s="41"/>
      <c r="DG89" s="41"/>
      <c r="DH89" s="55" t="s">
        <v>71</v>
      </c>
      <c r="DI89" s="56"/>
      <c r="DJ89" s="55"/>
      <c r="DK89" s="142" t="e">
        <f>#REF!</f>
        <v>#REF!</v>
      </c>
      <c r="DL89" s="141"/>
      <c r="DM89" s="280"/>
      <c r="DN89" s="141"/>
      <c r="DO89" s="168"/>
      <c r="DP89" s="291" t="e">
        <f>#REF!-DK89-DC89-CT89-CL89-#REF!-CB89-BV89-BO89-BG89-AY89-AQ89-AF89--#REF!-#REF!-O89</f>
        <v>#REF!</v>
      </c>
    </row>
    <row r="90" spans="1:120" s="37" customFormat="1" ht="15.75" customHeight="1" hidden="1">
      <c r="A90" s="33">
        <v>99</v>
      </c>
      <c r="B90" s="33" t="s">
        <v>32</v>
      </c>
      <c r="C90" s="33" t="s">
        <v>98</v>
      </c>
      <c r="D90" s="33">
        <v>12</v>
      </c>
      <c r="E90" s="33" t="s">
        <v>56</v>
      </c>
      <c r="F90" s="33">
        <v>6</v>
      </c>
      <c r="G90" s="165"/>
      <c r="H90" s="165"/>
      <c r="I90" s="125">
        <v>5372.89</v>
      </c>
      <c r="J90" s="125">
        <v>5053.26</v>
      </c>
      <c r="K90" s="40"/>
      <c r="L90" s="40"/>
      <c r="M90" s="40"/>
      <c r="N90" s="41"/>
      <c r="O90" s="150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141"/>
      <c r="AB90" s="40"/>
      <c r="AC90" s="40"/>
      <c r="AD90" s="46"/>
      <c r="AE90" s="41"/>
      <c r="AF90" s="150"/>
      <c r="AG90" s="41"/>
      <c r="AH90" s="41"/>
      <c r="AI90" s="41"/>
      <c r="AJ90" s="41"/>
      <c r="AK90" s="41"/>
      <c r="AL90" s="41"/>
      <c r="AM90" s="47"/>
      <c r="AN90" s="40"/>
      <c r="AO90" s="40"/>
      <c r="AP90" s="41"/>
      <c r="AQ90" s="262"/>
      <c r="AR90" s="41"/>
      <c r="AS90" s="41"/>
      <c r="AT90" s="41"/>
      <c r="AU90" s="41"/>
      <c r="AV90" s="40"/>
      <c r="AW90" s="40"/>
      <c r="AX90" s="41"/>
      <c r="AY90" s="142"/>
      <c r="AZ90" s="41"/>
      <c r="BA90" s="41"/>
      <c r="BB90" s="41"/>
      <c r="BC90" s="41"/>
      <c r="BD90" s="40"/>
      <c r="BE90" s="40"/>
      <c r="BF90" s="41"/>
      <c r="BG90" s="268"/>
      <c r="BH90" s="41"/>
      <c r="BI90" s="41"/>
      <c r="BJ90" s="41"/>
      <c r="BK90" s="41"/>
      <c r="BL90" s="40"/>
      <c r="BM90" s="40"/>
      <c r="BN90" s="41"/>
      <c r="BO90" s="146"/>
      <c r="BP90" s="41"/>
      <c r="BQ90" s="41"/>
      <c r="BR90" s="41"/>
      <c r="BS90" s="41"/>
      <c r="BT90" s="40"/>
      <c r="BU90" s="40"/>
      <c r="BV90" s="145"/>
      <c r="BW90" s="41"/>
      <c r="BX90" s="41"/>
      <c r="BY90" s="53"/>
      <c r="BZ90" s="40"/>
      <c r="CA90" s="40"/>
      <c r="CB90" s="145"/>
      <c r="CC90" s="41"/>
      <c r="CD90" s="41"/>
      <c r="CE90" s="41"/>
      <c r="CF90" s="41"/>
      <c r="CG90" s="41"/>
      <c r="CH90" s="41"/>
      <c r="CI90" s="40"/>
      <c r="CJ90" s="40"/>
      <c r="CK90" s="40"/>
      <c r="CL90" s="145"/>
      <c r="CM90" s="40"/>
      <c r="CN90" s="40"/>
      <c r="CO90" s="41"/>
      <c r="CP90" s="54"/>
      <c r="CQ90" s="41"/>
      <c r="CR90" s="41"/>
      <c r="CS90" s="41"/>
      <c r="CT90" s="144"/>
      <c r="CU90" s="41"/>
      <c r="CV90" s="41"/>
      <c r="CW90" s="41"/>
      <c r="CX90" s="41"/>
      <c r="CY90" s="40"/>
      <c r="CZ90" s="40"/>
      <c r="DA90" s="40"/>
      <c r="DB90" s="41"/>
      <c r="DC90" s="143"/>
      <c r="DD90" s="41"/>
      <c r="DE90" s="56"/>
      <c r="DF90" s="41"/>
      <c r="DG90" s="41"/>
      <c r="DH90" s="55" t="s">
        <v>71</v>
      </c>
      <c r="DI90" s="56"/>
      <c r="DJ90" s="55"/>
      <c r="DK90" s="142" t="e">
        <f>#REF!</f>
        <v>#REF!</v>
      </c>
      <c r="DL90" s="141"/>
      <c r="DM90" s="280"/>
      <c r="DN90" s="141"/>
      <c r="DO90" s="168"/>
      <c r="DP90" s="291" t="e">
        <f>#REF!-DK90-DC90-CT90-CL90-#REF!-CB90-BV90-BO90-BG90-AY90-AQ90-AF90--#REF!-#REF!-O90</f>
        <v>#REF!</v>
      </c>
    </row>
    <row r="91" spans="1:120" s="37" customFormat="1" ht="15.75" customHeight="1" hidden="1">
      <c r="A91" s="33">
        <v>100</v>
      </c>
      <c r="B91" s="33" t="s">
        <v>44</v>
      </c>
      <c r="C91" s="33" t="s">
        <v>99</v>
      </c>
      <c r="D91" s="33">
        <v>10</v>
      </c>
      <c r="E91" s="33"/>
      <c r="F91" s="33">
        <v>6</v>
      </c>
      <c r="G91" s="165"/>
      <c r="H91" s="165"/>
      <c r="I91" s="125">
        <v>28365.58</v>
      </c>
      <c r="J91" s="125">
        <v>27200.63</v>
      </c>
      <c r="K91" s="40"/>
      <c r="L91" s="40"/>
      <c r="M91" s="40"/>
      <c r="N91" s="41"/>
      <c r="O91" s="150"/>
      <c r="P91" s="41"/>
      <c r="Q91" s="41"/>
      <c r="R91" s="41"/>
      <c r="S91" s="46"/>
      <c r="T91" s="41"/>
      <c r="U91" s="41"/>
      <c r="V91" s="41"/>
      <c r="W91" s="41"/>
      <c r="X91" s="41"/>
      <c r="Y91" s="41"/>
      <c r="Z91" s="41"/>
      <c r="AA91" s="141"/>
      <c r="AB91" s="40" t="s">
        <v>36</v>
      </c>
      <c r="AC91" s="40">
        <v>40</v>
      </c>
      <c r="AD91" s="46"/>
      <c r="AE91" s="41"/>
      <c r="AF91" s="150" t="e">
        <f>#REF!</f>
        <v>#REF!</v>
      </c>
      <c r="AG91" s="41"/>
      <c r="AH91" s="41"/>
      <c r="AI91" s="41"/>
      <c r="AJ91" s="41"/>
      <c r="AK91" s="41"/>
      <c r="AL91" s="41"/>
      <c r="AM91" s="47"/>
      <c r="AN91" s="40"/>
      <c r="AO91" s="69"/>
      <c r="AP91" s="41"/>
      <c r="AQ91" s="262"/>
      <c r="AR91" s="41"/>
      <c r="AS91" s="41"/>
      <c r="AT91" s="41"/>
      <c r="AU91" s="41"/>
      <c r="AV91" s="40"/>
      <c r="AW91" s="40"/>
      <c r="AX91" s="41"/>
      <c r="AY91" s="142"/>
      <c r="AZ91" s="41"/>
      <c r="BA91" s="41"/>
      <c r="BB91" s="41"/>
      <c r="BC91" s="41"/>
      <c r="BD91" s="40"/>
      <c r="BE91" s="40"/>
      <c r="BF91" s="41"/>
      <c r="BG91" s="268"/>
      <c r="BH91" s="41"/>
      <c r="BI91" s="41"/>
      <c r="BJ91" s="41"/>
      <c r="BK91" s="41"/>
      <c r="BL91" s="40"/>
      <c r="BM91" s="40"/>
      <c r="BN91" s="41"/>
      <c r="BO91" s="146"/>
      <c r="BP91" s="41"/>
      <c r="BQ91" s="41"/>
      <c r="BR91" s="41"/>
      <c r="BS91" s="41"/>
      <c r="BT91" s="40"/>
      <c r="BU91" s="40"/>
      <c r="BV91" s="145"/>
      <c r="BW91" s="41"/>
      <c r="BX91" s="41"/>
      <c r="BY91" s="53"/>
      <c r="BZ91" s="40"/>
      <c r="CA91" s="40"/>
      <c r="CB91" s="145"/>
      <c r="CC91" s="41"/>
      <c r="CD91" s="41"/>
      <c r="CE91" s="41"/>
      <c r="CF91" s="41"/>
      <c r="CG91" s="41"/>
      <c r="CH91" s="41"/>
      <c r="CI91" s="40"/>
      <c r="CJ91" s="40"/>
      <c r="CK91" s="40"/>
      <c r="CL91" s="145"/>
      <c r="CM91" s="40"/>
      <c r="CN91" s="40"/>
      <c r="CO91" s="41"/>
      <c r="CP91" s="54"/>
      <c r="CQ91" s="41"/>
      <c r="CR91" s="41"/>
      <c r="CS91" s="41"/>
      <c r="CT91" s="144"/>
      <c r="CU91" s="41"/>
      <c r="CV91" s="41"/>
      <c r="CW91" s="41"/>
      <c r="CX91" s="41"/>
      <c r="CY91" s="40"/>
      <c r="CZ91" s="40"/>
      <c r="DA91" s="40"/>
      <c r="DB91" s="41"/>
      <c r="DC91" s="143"/>
      <c r="DD91" s="41"/>
      <c r="DE91" s="41"/>
      <c r="DF91" s="41"/>
      <c r="DG91" s="41"/>
      <c r="DH91" s="55"/>
      <c r="DI91" s="56"/>
      <c r="DJ91" s="55"/>
      <c r="DK91" s="142"/>
      <c r="DL91" s="141"/>
      <c r="DM91" s="280"/>
      <c r="DN91" s="141"/>
      <c r="DO91" s="168"/>
      <c r="DP91" s="291" t="e">
        <f>#REF!-DK91-DC91-CT91-CL91-#REF!-CB91-BV91-BO91-BG91-AY91-AQ91-AF91--#REF!-#REF!-O91</f>
        <v>#REF!</v>
      </c>
    </row>
    <row r="92" spans="1:120" s="37" customFormat="1" ht="15.75" customHeight="1" hidden="1">
      <c r="A92" s="33">
        <v>101</v>
      </c>
      <c r="B92" s="65" t="s">
        <v>32</v>
      </c>
      <c r="C92" s="64" t="s">
        <v>100</v>
      </c>
      <c r="D92" s="64">
        <v>22</v>
      </c>
      <c r="E92" s="64"/>
      <c r="F92" s="64">
        <v>6</v>
      </c>
      <c r="G92" s="166"/>
      <c r="H92" s="166"/>
      <c r="I92" s="125">
        <v>6663.47</v>
      </c>
      <c r="J92" s="125">
        <v>6267.07</v>
      </c>
      <c r="K92" s="40"/>
      <c r="L92" s="40"/>
      <c r="M92" s="40"/>
      <c r="N92" s="41"/>
      <c r="O92" s="150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141"/>
      <c r="AB92" s="40"/>
      <c r="AC92" s="40"/>
      <c r="AD92" s="46"/>
      <c r="AE92" s="41"/>
      <c r="AF92" s="150"/>
      <c r="AG92" s="41"/>
      <c r="AH92" s="41"/>
      <c r="AI92" s="41"/>
      <c r="AJ92" s="41"/>
      <c r="AK92" s="41"/>
      <c r="AL92" s="41"/>
      <c r="AM92" s="47"/>
      <c r="AN92" s="40"/>
      <c r="AO92" s="40"/>
      <c r="AP92" s="41"/>
      <c r="AQ92" s="262"/>
      <c r="AR92" s="41"/>
      <c r="AS92" s="41"/>
      <c r="AT92" s="41"/>
      <c r="AU92" s="41"/>
      <c r="AV92" s="40"/>
      <c r="AW92" s="40"/>
      <c r="AX92" s="41"/>
      <c r="AY92" s="142"/>
      <c r="AZ92" s="41"/>
      <c r="BA92" s="41"/>
      <c r="BB92" s="41"/>
      <c r="BC92" s="41"/>
      <c r="BD92" s="40"/>
      <c r="BE92" s="40"/>
      <c r="BF92" s="41"/>
      <c r="BG92" s="268"/>
      <c r="BH92" s="41"/>
      <c r="BI92" s="41"/>
      <c r="BJ92" s="41"/>
      <c r="BK92" s="41"/>
      <c r="BL92" s="40"/>
      <c r="BM92" s="40"/>
      <c r="BN92" s="41"/>
      <c r="BO92" s="146"/>
      <c r="BP92" s="41"/>
      <c r="BQ92" s="41"/>
      <c r="BR92" s="41"/>
      <c r="BS92" s="41"/>
      <c r="BT92" s="40"/>
      <c r="BU92" s="40"/>
      <c r="BV92" s="145"/>
      <c r="BW92" s="41"/>
      <c r="BX92" s="41"/>
      <c r="BY92" s="53"/>
      <c r="BZ92" s="40"/>
      <c r="CA92" s="40"/>
      <c r="CB92" s="145"/>
      <c r="CC92" s="41"/>
      <c r="CD92" s="41"/>
      <c r="CE92" s="41"/>
      <c r="CF92" s="41"/>
      <c r="CG92" s="41"/>
      <c r="CH92" s="41"/>
      <c r="CI92" s="40"/>
      <c r="CJ92" s="40"/>
      <c r="CK92" s="40"/>
      <c r="CL92" s="145"/>
      <c r="CM92" s="40"/>
      <c r="CN92" s="40"/>
      <c r="CO92" s="41"/>
      <c r="CP92" s="54"/>
      <c r="CQ92" s="41"/>
      <c r="CR92" s="41"/>
      <c r="CS92" s="41"/>
      <c r="CT92" s="144"/>
      <c r="CU92" s="41"/>
      <c r="CV92" s="41"/>
      <c r="CW92" s="41"/>
      <c r="CX92" s="41"/>
      <c r="CY92" s="74"/>
      <c r="CZ92" s="74"/>
      <c r="DA92" s="74"/>
      <c r="DB92" s="75"/>
      <c r="DC92" s="276"/>
      <c r="DD92" s="41"/>
      <c r="DE92" s="41"/>
      <c r="DF92" s="41"/>
      <c r="DG92" s="41"/>
      <c r="DH92" s="55" t="s">
        <v>66</v>
      </c>
      <c r="DI92" s="56"/>
      <c r="DJ92" s="55"/>
      <c r="DK92" s="142" t="e">
        <f>#REF!</f>
        <v>#REF!</v>
      </c>
      <c r="DL92" s="141"/>
      <c r="DM92" s="280"/>
      <c r="DN92" s="141"/>
      <c r="DO92" s="168"/>
      <c r="DP92" s="291" t="e">
        <f>#REF!-DK92-DC92-CT92-CL92-#REF!-CB92-BV92-BO92-BG92-AY92-AQ92-AF92--#REF!-#REF!-O92</f>
        <v>#REF!</v>
      </c>
    </row>
    <row r="93" spans="1:120" s="37" customFormat="1" ht="15.75" customHeight="1" hidden="1">
      <c r="A93" s="33">
        <v>102</v>
      </c>
      <c r="B93" s="65" t="s">
        <v>32</v>
      </c>
      <c r="C93" s="64" t="s">
        <v>100</v>
      </c>
      <c r="D93" s="64">
        <v>24</v>
      </c>
      <c r="E93" s="64"/>
      <c r="F93" s="64">
        <v>6</v>
      </c>
      <c r="G93" s="166"/>
      <c r="H93" s="166"/>
      <c r="I93" s="125">
        <v>10460.49</v>
      </c>
      <c r="J93" s="125">
        <v>9838.21</v>
      </c>
      <c r="K93" s="40"/>
      <c r="L93" s="40"/>
      <c r="M93" s="40"/>
      <c r="N93" s="41"/>
      <c r="O93" s="150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141"/>
      <c r="AB93" s="40"/>
      <c r="AC93" s="40"/>
      <c r="AD93" s="46"/>
      <c r="AE93" s="41"/>
      <c r="AF93" s="150"/>
      <c r="AG93" s="41"/>
      <c r="AH93" s="41"/>
      <c r="AI93" s="41"/>
      <c r="AJ93" s="41"/>
      <c r="AK93" s="41"/>
      <c r="AL93" s="41"/>
      <c r="AM93" s="47"/>
      <c r="AN93" s="40"/>
      <c r="AO93" s="40"/>
      <c r="AP93" s="41"/>
      <c r="AQ93" s="262"/>
      <c r="AR93" s="41"/>
      <c r="AS93" s="41"/>
      <c r="AT93" s="41"/>
      <c r="AU93" s="41"/>
      <c r="AV93" s="40"/>
      <c r="AW93" s="40"/>
      <c r="AX93" s="41"/>
      <c r="AY93" s="142"/>
      <c r="AZ93" s="41"/>
      <c r="BA93" s="41"/>
      <c r="BB93" s="41"/>
      <c r="BC93" s="41"/>
      <c r="BD93" s="40"/>
      <c r="BE93" s="40"/>
      <c r="BF93" s="41"/>
      <c r="BG93" s="268"/>
      <c r="BH93" s="41"/>
      <c r="BI93" s="41"/>
      <c r="BJ93" s="41"/>
      <c r="BK93" s="41"/>
      <c r="BL93" s="40"/>
      <c r="BM93" s="40"/>
      <c r="BN93" s="41"/>
      <c r="BO93" s="146"/>
      <c r="BP93" s="41"/>
      <c r="BQ93" s="41"/>
      <c r="BR93" s="41"/>
      <c r="BS93" s="41"/>
      <c r="BT93" s="40"/>
      <c r="BU93" s="40"/>
      <c r="BV93" s="145"/>
      <c r="BW93" s="41"/>
      <c r="BX93" s="41"/>
      <c r="BY93" s="53"/>
      <c r="BZ93" s="40"/>
      <c r="CA93" s="40"/>
      <c r="CB93" s="145"/>
      <c r="CC93" s="41"/>
      <c r="CD93" s="41"/>
      <c r="CE93" s="41"/>
      <c r="CF93" s="41"/>
      <c r="CG93" s="41"/>
      <c r="CH93" s="41"/>
      <c r="CI93" s="40"/>
      <c r="CJ93" s="40"/>
      <c r="CK93" s="40"/>
      <c r="CL93" s="145"/>
      <c r="CM93" s="40"/>
      <c r="CN93" s="40"/>
      <c r="CO93" s="41"/>
      <c r="CP93" s="54"/>
      <c r="CQ93" s="41"/>
      <c r="CR93" s="41"/>
      <c r="CS93" s="41"/>
      <c r="CT93" s="144"/>
      <c r="CU93" s="41"/>
      <c r="CV93" s="41"/>
      <c r="CW93" s="41"/>
      <c r="CX93" s="41"/>
      <c r="CY93" s="40"/>
      <c r="CZ93" s="40"/>
      <c r="DA93" s="40"/>
      <c r="DB93" s="41"/>
      <c r="DC93" s="143"/>
      <c r="DD93" s="41"/>
      <c r="DE93" s="41"/>
      <c r="DF93" s="41"/>
      <c r="DG93" s="41"/>
      <c r="DH93" s="55" t="s">
        <v>66</v>
      </c>
      <c r="DI93" s="56"/>
      <c r="DJ93" s="55"/>
      <c r="DK93" s="142" t="e">
        <f>#REF!</f>
        <v>#REF!</v>
      </c>
      <c r="DL93" s="141"/>
      <c r="DM93" s="280"/>
      <c r="DN93" s="141"/>
      <c r="DO93" s="168"/>
      <c r="DP93" s="291" t="e">
        <f>#REF!-DK93-DC93-CT93-CL93-#REF!-CB93-BV93-BO93-BG93-AY93-AQ93-AF93--#REF!-#REF!-O93</f>
        <v>#REF!</v>
      </c>
    </row>
    <row r="94" spans="1:120" s="37" customFormat="1" ht="15.75" customHeight="1" hidden="1">
      <c r="A94" s="33">
        <v>103</v>
      </c>
      <c r="B94" s="33" t="s">
        <v>32</v>
      </c>
      <c r="C94" s="33" t="s">
        <v>101</v>
      </c>
      <c r="D94" s="33">
        <v>129</v>
      </c>
      <c r="E94" s="33" t="s">
        <v>102</v>
      </c>
      <c r="F94" s="33">
        <v>5</v>
      </c>
      <c r="G94" s="165"/>
      <c r="H94" s="165"/>
      <c r="I94" s="125">
        <v>21939.6</v>
      </c>
      <c r="J94" s="125">
        <v>20027.09</v>
      </c>
      <c r="K94" s="40"/>
      <c r="L94" s="40"/>
      <c r="M94" s="40"/>
      <c r="N94" s="41"/>
      <c r="O94" s="150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141"/>
      <c r="AB94" s="40" t="s">
        <v>35</v>
      </c>
      <c r="AC94" s="40">
        <v>35</v>
      </c>
      <c r="AD94" s="46"/>
      <c r="AE94" s="41"/>
      <c r="AF94" s="150" t="e">
        <f>#REF!</f>
        <v>#REF!</v>
      </c>
      <c r="AG94" s="41"/>
      <c r="AH94" s="41"/>
      <c r="AI94" s="41"/>
      <c r="AJ94" s="41"/>
      <c r="AK94" s="41"/>
      <c r="AL94" s="41"/>
      <c r="AM94" s="47"/>
      <c r="AN94" s="40"/>
      <c r="AO94" s="40"/>
      <c r="AP94" s="41"/>
      <c r="AQ94" s="262"/>
      <c r="AR94" s="41"/>
      <c r="AS94" s="41"/>
      <c r="AT94" s="41"/>
      <c r="AU94" s="41"/>
      <c r="AV94" s="40"/>
      <c r="AW94" s="40"/>
      <c r="AX94" s="41"/>
      <c r="AY94" s="142"/>
      <c r="AZ94" s="41"/>
      <c r="BA94" s="41"/>
      <c r="BB94" s="41"/>
      <c r="BC94" s="41"/>
      <c r="BD94" s="40"/>
      <c r="BE94" s="40"/>
      <c r="BF94" s="41"/>
      <c r="BG94" s="268"/>
      <c r="BH94" s="41"/>
      <c r="BI94" s="41"/>
      <c r="BJ94" s="41"/>
      <c r="BK94" s="41"/>
      <c r="BL94" s="40"/>
      <c r="BM94" s="40"/>
      <c r="BN94" s="41"/>
      <c r="BO94" s="146"/>
      <c r="BP94" s="41"/>
      <c r="BQ94" s="41"/>
      <c r="BR94" s="41"/>
      <c r="BS94" s="41"/>
      <c r="BT94" s="40"/>
      <c r="BU94" s="40"/>
      <c r="BV94" s="145"/>
      <c r="BW94" s="41"/>
      <c r="BX94" s="41"/>
      <c r="BY94" s="53"/>
      <c r="BZ94" s="40"/>
      <c r="CA94" s="40"/>
      <c r="CB94" s="145"/>
      <c r="CC94" s="41"/>
      <c r="CD94" s="41"/>
      <c r="CE94" s="41"/>
      <c r="CF94" s="41"/>
      <c r="CG94" s="41"/>
      <c r="CH94" s="41"/>
      <c r="CI94" s="40"/>
      <c r="CJ94" s="40"/>
      <c r="CK94" s="40"/>
      <c r="CL94" s="145"/>
      <c r="CM94" s="40"/>
      <c r="CN94" s="40"/>
      <c r="CO94" s="41"/>
      <c r="CP94" s="54"/>
      <c r="CQ94" s="41"/>
      <c r="CR94" s="41"/>
      <c r="CS94" s="41"/>
      <c r="CT94" s="144"/>
      <c r="CU94" s="41"/>
      <c r="CV94" s="41"/>
      <c r="CW94" s="41"/>
      <c r="CX94" s="41"/>
      <c r="CY94" s="40"/>
      <c r="CZ94" s="40"/>
      <c r="DA94" s="40"/>
      <c r="DB94" s="41"/>
      <c r="DC94" s="143"/>
      <c r="DD94" s="41"/>
      <c r="DE94" s="41"/>
      <c r="DF94" s="41"/>
      <c r="DG94" s="41"/>
      <c r="DH94" s="55"/>
      <c r="DI94" s="56"/>
      <c r="DJ94" s="55"/>
      <c r="DK94" s="142"/>
      <c r="DL94" s="141"/>
      <c r="DM94" s="280"/>
      <c r="DN94" s="141"/>
      <c r="DO94" s="168"/>
      <c r="DP94" s="291" t="e">
        <f>#REF!-DK94-DC94-CT94-CL94-#REF!-CB94-BV94-BO94-BG94-AY94-AQ94-AF94--#REF!-#REF!-O94</f>
        <v>#REF!</v>
      </c>
    </row>
    <row r="95" spans="1:120" s="37" customFormat="1" ht="15.75" customHeight="1" hidden="1">
      <c r="A95" s="33">
        <v>104</v>
      </c>
      <c r="B95" s="33" t="s">
        <v>32</v>
      </c>
      <c r="C95" s="33" t="s">
        <v>101</v>
      </c>
      <c r="D95" s="33">
        <v>133</v>
      </c>
      <c r="E95" s="33" t="s">
        <v>103</v>
      </c>
      <c r="F95" s="33">
        <v>5</v>
      </c>
      <c r="G95" s="165"/>
      <c r="H95" s="165"/>
      <c r="I95" s="125">
        <v>37596.24</v>
      </c>
      <c r="J95" s="125">
        <v>-10986.47</v>
      </c>
      <c r="K95" s="40"/>
      <c r="L95" s="40"/>
      <c r="M95" s="40"/>
      <c r="N95" s="41"/>
      <c r="O95" s="150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141"/>
      <c r="AB95" s="40" t="s">
        <v>35</v>
      </c>
      <c r="AC95" s="40">
        <v>20</v>
      </c>
      <c r="AD95" s="46"/>
      <c r="AE95" s="41"/>
      <c r="AF95" s="150" t="e">
        <f>#REF!</f>
        <v>#REF!</v>
      </c>
      <c r="AG95" s="41"/>
      <c r="AH95" s="41"/>
      <c r="AI95" s="41"/>
      <c r="AJ95" s="41"/>
      <c r="AK95" s="41"/>
      <c r="AL95" s="41"/>
      <c r="AM95" s="47"/>
      <c r="AN95" s="40"/>
      <c r="AO95" s="40"/>
      <c r="AP95" s="41"/>
      <c r="AQ95" s="262"/>
      <c r="AR95" s="41"/>
      <c r="AS95" s="41"/>
      <c r="AT95" s="41"/>
      <c r="AU95" s="41"/>
      <c r="AV95" s="40"/>
      <c r="AW95" s="40"/>
      <c r="AX95" s="41"/>
      <c r="AY95" s="142"/>
      <c r="AZ95" s="41"/>
      <c r="BA95" s="41"/>
      <c r="BB95" s="41"/>
      <c r="BC95" s="41"/>
      <c r="BD95" s="40"/>
      <c r="BE95" s="40"/>
      <c r="BF95" s="41"/>
      <c r="BG95" s="268"/>
      <c r="BH95" s="41"/>
      <c r="BI95" s="41"/>
      <c r="BJ95" s="41"/>
      <c r="BK95" s="41"/>
      <c r="BL95" s="40"/>
      <c r="BM95" s="40"/>
      <c r="BN95" s="41"/>
      <c r="BO95" s="146"/>
      <c r="BP95" s="41"/>
      <c r="BQ95" s="41"/>
      <c r="BR95" s="41"/>
      <c r="BS95" s="41"/>
      <c r="BT95" s="40"/>
      <c r="BU95" s="40"/>
      <c r="BV95" s="145"/>
      <c r="BW95" s="41"/>
      <c r="BX95" s="41"/>
      <c r="BY95" s="53"/>
      <c r="BZ95" s="40"/>
      <c r="CA95" s="40"/>
      <c r="CB95" s="145"/>
      <c r="CC95" s="41"/>
      <c r="CD95" s="41"/>
      <c r="CE95" s="41"/>
      <c r="CF95" s="41"/>
      <c r="CG95" s="41"/>
      <c r="CH95" s="41"/>
      <c r="CI95" s="40"/>
      <c r="CJ95" s="40"/>
      <c r="CK95" s="40"/>
      <c r="CL95" s="145"/>
      <c r="CM95" s="40"/>
      <c r="CN95" s="40"/>
      <c r="CO95" s="41"/>
      <c r="CP95" s="54"/>
      <c r="CQ95" s="41"/>
      <c r="CR95" s="41"/>
      <c r="CS95" s="41"/>
      <c r="CT95" s="144"/>
      <c r="CU95" s="41"/>
      <c r="CV95" s="41"/>
      <c r="CW95" s="41"/>
      <c r="CX95" s="41"/>
      <c r="CY95" s="40"/>
      <c r="CZ95" s="40"/>
      <c r="DA95" s="40"/>
      <c r="DB95" s="41"/>
      <c r="DC95" s="143"/>
      <c r="DD95" s="41"/>
      <c r="DE95" s="41"/>
      <c r="DF95" s="41"/>
      <c r="DG95" s="41"/>
      <c r="DH95" s="55"/>
      <c r="DI95" s="56"/>
      <c r="DJ95" s="55"/>
      <c r="DK95" s="142"/>
      <c r="DL95" s="141"/>
      <c r="DM95" s="280"/>
      <c r="DN95" s="141"/>
      <c r="DO95" s="168"/>
      <c r="DP95" s="291" t="e">
        <f>#REF!-DK95-DC95-CT95-CL95-#REF!-CB95-BV95-BO95-BG95-AY95-AQ95-AF95--#REF!-#REF!-O95</f>
        <v>#REF!</v>
      </c>
    </row>
    <row r="96" spans="1:120" s="37" customFormat="1" ht="15.75" customHeight="1" hidden="1">
      <c r="A96" s="33">
        <v>105</v>
      </c>
      <c r="B96" s="65" t="s">
        <v>32</v>
      </c>
      <c r="C96" s="64" t="s">
        <v>101</v>
      </c>
      <c r="D96" s="64">
        <v>151</v>
      </c>
      <c r="E96" s="64"/>
      <c r="F96" s="64">
        <v>2</v>
      </c>
      <c r="G96" s="166"/>
      <c r="H96" s="166"/>
      <c r="I96" s="125">
        <v>534019.36</v>
      </c>
      <c r="J96" s="125">
        <v>149771.07</v>
      </c>
      <c r="K96" s="40"/>
      <c r="L96" s="40"/>
      <c r="M96" s="40"/>
      <c r="N96" s="41"/>
      <c r="O96" s="150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141"/>
      <c r="AB96" s="40"/>
      <c r="AC96" s="40"/>
      <c r="AD96" s="46"/>
      <c r="AE96" s="41"/>
      <c r="AF96" s="150"/>
      <c r="AG96" s="41"/>
      <c r="AH96" s="41"/>
      <c r="AI96" s="41"/>
      <c r="AJ96" s="41"/>
      <c r="AK96" s="41"/>
      <c r="AL96" s="41"/>
      <c r="AM96" s="47"/>
      <c r="AN96" s="40"/>
      <c r="AO96" s="40"/>
      <c r="AP96" s="41"/>
      <c r="AQ96" s="262"/>
      <c r="AR96" s="41"/>
      <c r="AS96" s="41"/>
      <c r="AT96" s="41"/>
      <c r="AU96" s="41"/>
      <c r="AV96" s="40"/>
      <c r="AW96" s="40"/>
      <c r="AX96" s="41"/>
      <c r="AY96" s="142"/>
      <c r="AZ96" s="41"/>
      <c r="BA96" s="41"/>
      <c r="BB96" s="41"/>
      <c r="BC96" s="41"/>
      <c r="BD96" s="40" t="s">
        <v>54</v>
      </c>
      <c r="BE96" s="40">
        <v>400</v>
      </c>
      <c r="BF96" s="41"/>
      <c r="BG96" s="268" t="e">
        <f>#REF!</f>
        <v>#REF!</v>
      </c>
      <c r="BH96" s="41"/>
      <c r="BI96" s="41"/>
      <c r="BJ96" s="41"/>
      <c r="BK96" s="41"/>
      <c r="BL96" s="40"/>
      <c r="BM96" s="40"/>
      <c r="BN96" s="41"/>
      <c r="BO96" s="146"/>
      <c r="BP96" s="41"/>
      <c r="BQ96" s="41"/>
      <c r="BR96" s="41"/>
      <c r="BS96" s="41"/>
      <c r="BT96" s="40"/>
      <c r="BU96" s="40"/>
      <c r="BV96" s="145"/>
      <c r="BW96" s="41"/>
      <c r="BX96" s="41"/>
      <c r="BY96" s="53"/>
      <c r="BZ96" s="40"/>
      <c r="CA96" s="40"/>
      <c r="CB96" s="145"/>
      <c r="CC96" s="41"/>
      <c r="CD96" s="41"/>
      <c r="CE96" s="41"/>
      <c r="CF96" s="41"/>
      <c r="CG96" s="41"/>
      <c r="CH96" s="41"/>
      <c r="CI96" s="40"/>
      <c r="CJ96" s="40"/>
      <c r="CK96" s="40"/>
      <c r="CL96" s="145"/>
      <c r="CM96" s="40"/>
      <c r="CN96" s="40"/>
      <c r="CO96" s="41"/>
      <c r="CP96" s="54"/>
      <c r="CQ96" s="41"/>
      <c r="CR96" s="41"/>
      <c r="CS96" s="41"/>
      <c r="CT96" s="144"/>
      <c r="CU96" s="41"/>
      <c r="CV96" s="41"/>
      <c r="CW96" s="41"/>
      <c r="CX96" s="41"/>
      <c r="CY96" s="40"/>
      <c r="CZ96" s="40"/>
      <c r="DA96" s="40"/>
      <c r="DB96" s="41"/>
      <c r="DC96" s="143"/>
      <c r="DD96" s="41"/>
      <c r="DE96" s="41"/>
      <c r="DF96" s="41"/>
      <c r="DG96" s="41"/>
      <c r="DH96" s="55"/>
      <c r="DI96" s="56"/>
      <c r="DJ96" s="55"/>
      <c r="DK96" s="142"/>
      <c r="DL96" s="141"/>
      <c r="DM96" s="280"/>
      <c r="DN96" s="141"/>
      <c r="DO96" s="168"/>
      <c r="DP96" s="291" t="e">
        <f>#REF!-DK96-DC96-CT96-CL96-#REF!-CB96-BV96-BO96-BG96-AY96-AQ96-AF96--#REF!-#REF!-O96</f>
        <v>#REF!</v>
      </c>
    </row>
    <row r="97" spans="1:120" s="37" customFormat="1" ht="31.5" customHeight="1" hidden="1">
      <c r="A97" s="33">
        <v>106</v>
      </c>
      <c r="B97" s="33" t="s">
        <v>32</v>
      </c>
      <c r="C97" s="33" t="s">
        <v>104</v>
      </c>
      <c r="D97" s="33">
        <v>3</v>
      </c>
      <c r="E97" s="33"/>
      <c r="F97" s="33">
        <v>5</v>
      </c>
      <c r="G97" s="165"/>
      <c r="H97" s="165"/>
      <c r="I97" s="125">
        <v>40015.8</v>
      </c>
      <c r="J97" s="125">
        <v>25692.19</v>
      </c>
      <c r="K97" s="40"/>
      <c r="L97" s="40"/>
      <c r="M97" s="40"/>
      <c r="N97" s="41"/>
      <c r="O97" s="150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141"/>
      <c r="AB97" s="40"/>
      <c r="AC97" s="40"/>
      <c r="AD97" s="46"/>
      <c r="AE97" s="41"/>
      <c r="AF97" s="150"/>
      <c r="AG97" s="41"/>
      <c r="AH97" s="41"/>
      <c r="AI97" s="41"/>
      <c r="AJ97" s="41"/>
      <c r="AK97" s="41"/>
      <c r="AL97" s="41"/>
      <c r="AM97" s="47"/>
      <c r="AN97" s="40"/>
      <c r="AO97" s="40"/>
      <c r="AP97" s="41"/>
      <c r="AQ97" s="262"/>
      <c r="AR97" s="41"/>
      <c r="AS97" s="41"/>
      <c r="AT97" s="41"/>
      <c r="AU97" s="41"/>
      <c r="AV97" s="40"/>
      <c r="AW97" s="40"/>
      <c r="AX97" s="41"/>
      <c r="AY97" s="142"/>
      <c r="AZ97" s="41"/>
      <c r="BA97" s="41"/>
      <c r="BB97" s="41"/>
      <c r="BC97" s="41"/>
      <c r="BD97" s="40"/>
      <c r="BE97" s="40"/>
      <c r="BF97" s="41"/>
      <c r="BG97" s="268"/>
      <c r="BH97" s="41"/>
      <c r="BI97" s="41"/>
      <c r="BJ97" s="41"/>
      <c r="BK97" s="41"/>
      <c r="BL97" s="40"/>
      <c r="BM97" s="40"/>
      <c r="BN97" s="41"/>
      <c r="BO97" s="146"/>
      <c r="BP97" s="41"/>
      <c r="BQ97" s="41"/>
      <c r="BR97" s="41"/>
      <c r="BS97" s="41"/>
      <c r="BT97" s="40"/>
      <c r="BU97" s="40"/>
      <c r="BV97" s="145"/>
      <c r="BW97" s="41"/>
      <c r="BX97" s="41"/>
      <c r="BY97" s="53"/>
      <c r="BZ97" s="40"/>
      <c r="CA97" s="40"/>
      <c r="CB97" s="145"/>
      <c r="CC97" s="41"/>
      <c r="CD97" s="41"/>
      <c r="CE97" s="41"/>
      <c r="CF97" s="41"/>
      <c r="CG97" s="41"/>
      <c r="CH97" s="41"/>
      <c r="CI97" s="40"/>
      <c r="CJ97" s="40"/>
      <c r="CK97" s="40"/>
      <c r="CL97" s="145"/>
      <c r="CM97" s="40"/>
      <c r="CN97" s="40"/>
      <c r="CO97" s="41"/>
      <c r="CP97" s="54"/>
      <c r="CQ97" s="41"/>
      <c r="CR97" s="41"/>
      <c r="CS97" s="41"/>
      <c r="CT97" s="144"/>
      <c r="CU97" s="41"/>
      <c r="CV97" s="41"/>
      <c r="CW97" s="41"/>
      <c r="CX97" s="41"/>
      <c r="CY97" s="40"/>
      <c r="CZ97" s="40"/>
      <c r="DA97" s="40"/>
      <c r="DB97" s="41"/>
      <c r="DC97" s="143"/>
      <c r="DD97" s="41"/>
      <c r="DE97" s="41"/>
      <c r="DF97" s="41"/>
      <c r="DG97" s="41"/>
      <c r="DH97" s="55" t="s">
        <v>35</v>
      </c>
      <c r="DI97" s="56" t="s">
        <v>105</v>
      </c>
      <c r="DJ97" s="55" t="s">
        <v>106</v>
      </c>
      <c r="DK97" s="142" t="e">
        <f>#REF!</f>
        <v>#REF!</v>
      </c>
      <c r="DL97" s="141"/>
      <c r="DM97" s="280"/>
      <c r="DN97" s="141"/>
      <c r="DO97" s="168"/>
      <c r="DP97" s="291" t="e">
        <f>#REF!-DK97-DC97-CT97-CL97-#REF!-CB97-BV97-BO97-BG97-AY97-AQ97-AF97--#REF!-#REF!-O97</f>
        <v>#REF!</v>
      </c>
    </row>
    <row r="98" spans="1:120" s="37" customFormat="1" ht="33" customHeight="1" hidden="1">
      <c r="A98" s="33">
        <v>107</v>
      </c>
      <c r="B98" s="33" t="s">
        <v>32</v>
      </c>
      <c r="C98" s="33" t="s">
        <v>104</v>
      </c>
      <c r="D98" s="33">
        <v>5</v>
      </c>
      <c r="E98" s="33"/>
      <c r="F98" s="33">
        <v>5</v>
      </c>
      <c r="G98" s="165"/>
      <c r="H98" s="165"/>
      <c r="I98" s="125">
        <v>30574.44</v>
      </c>
      <c r="J98" s="125">
        <v>23367.53</v>
      </c>
      <c r="K98" s="40"/>
      <c r="L98" s="40"/>
      <c r="M98" s="40"/>
      <c r="N98" s="41"/>
      <c r="O98" s="150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141"/>
      <c r="AB98" s="40" t="s">
        <v>35</v>
      </c>
      <c r="AC98" s="40">
        <v>25</v>
      </c>
      <c r="AD98" s="46"/>
      <c r="AE98" s="41"/>
      <c r="AF98" s="150">
        <v>36147.13</v>
      </c>
      <c r="AG98" s="41"/>
      <c r="AH98" s="41"/>
      <c r="AI98" s="41"/>
      <c r="AJ98" s="41"/>
      <c r="AK98" s="41"/>
      <c r="AL98" s="41"/>
      <c r="AM98" s="47"/>
      <c r="AN98" s="40"/>
      <c r="AO98" s="40"/>
      <c r="AP98" s="41"/>
      <c r="AQ98" s="262"/>
      <c r="AR98" s="41"/>
      <c r="AS98" s="41"/>
      <c r="AT98" s="41"/>
      <c r="AU98" s="41"/>
      <c r="AV98" s="74"/>
      <c r="AW98" s="74"/>
      <c r="AX98" s="75"/>
      <c r="AY98" s="266"/>
      <c r="AZ98" s="41"/>
      <c r="BA98" s="41"/>
      <c r="BB98" s="41"/>
      <c r="BC98" s="41"/>
      <c r="BD98" s="40"/>
      <c r="BE98" s="40"/>
      <c r="BF98" s="41"/>
      <c r="BG98" s="268"/>
      <c r="BH98" s="41"/>
      <c r="BI98" s="41"/>
      <c r="BJ98" s="41"/>
      <c r="BK98" s="41"/>
      <c r="BL98" s="40"/>
      <c r="BM98" s="40"/>
      <c r="BN98" s="41"/>
      <c r="BO98" s="146"/>
      <c r="BP98" s="41"/>
      <c r="BQ98" s="41"/>
      <c r="BR98" s="41"/>
      <c r="BS98" s="41"/>
      <c r="BT98" s="40"/>
      <c r="BU98" s="40"/>
      <c r="BV98" s="145"/>
      <c r="BW98" s="41"/>
      <c r="BX98" s="41"/>
      <c r="BY98" s="53"/>
      <c r="BZ98" s="40"/>
      <c r="CA98" s="40"/>
      <c r="CB98" s="145"/>
      <c r="CC98" s="41"/>
      <c r="CD98" s="41"/>
      <c r="CE98" s="41"/>
      <c r="CF98" s="41"/>
      <c r="CG98" s="41"/>
      <c r="CH98" s="41"/>
      <c r="CI98" s="40"/>
      <c r="CJ98" s="40"/>
      <c r="CK98" s="40"/>
      <c r="CL98" s="145"/>
      <c r="CM98" s="40"/>
      <c r="CN98" s="40"/>
      <c r="CO98" s="41"/>
      <c r="CP98" s="54"/>
      <c r="CQ98" s="41"/>
      <c r="CR98" s="41"/>
      <c r="CS98" s="41"/>
      <c r="CT98" s="144"/>
      <c r="CU98" s="41"/>
      <c r="CV98" s="41"/>
      <c r="CW98" s="41"/>
      <c r="CX98" s="41"/>
      <c r="CY98" s="40"/>
      <c r="CZ98" s="40"/>
      <c r="DA98" s="40"/>
      <c r="DB98" s="41"/>
      <c r="DC98" s="143"/>
      <c r="DD98" s="41"/>
      <c r="DE98" s="41"/>
      <c r="DF98" s="41"/>
      <c r="DG98" s="41"/>
      <c r="DH98" s="55" t="s">
        <v>35</v>
      </c>
      <c r="DI98" s="56" t="s">
        <v>107</v>
      </c>
      <c r="DJ98" s="55" t="s">
        <v>108</v>
      </c>
      <c r="DK98" s="142">
        <v>17794.84</v>
      </c>
      <c r="DL98" s="141"/>
      <c r="DM98" s="280"/>
      <c r="DN98" s="141"/>
      <c r="DO98" s="168"/>
      <c r="DP98" s="291" t="e">
        <f>#REF!-DK98-DC98-CT98-CL98-#REF!-CB98-BV98-BO98-BG98-AY98-AQ98-AF98--#REF!-#REF!-O98</f>
        <v>#REF!</v>
      </c>
    </row>
    <row r="99" spans="1:120" s="37" customFormat="1" ht="17.25" customHeight="1" hidden="1">
      <c r="A99" s="33">
        <v>108</v>
      </c>
      <c r="B99" s="33" t="s">
        <v>32</v>
      </c>
      <c r="C99" s="33" t="s">
        <v>109</v>
      </c>
      <c r="D99" s="33" t="s">
        <v>89</v>
      </c>
      <c r="E99" s="33" t="s">
        <v>110</v>
      </c>
      <c r="F99" s="33">
        <v>6</v>
      </c>
      <c r="G99" s="165"/>
      <c r="H99" s="165"/>
      <c r="I99" s="125">
        <v>205202.14</v>
      </c>
      <c r="J99" s="125">
        <v>131820.72</v>
      </c>
      <c r="K99" s="65"/>
      <c r="L99" s="65"/>
      <c r="M99" s="65"/>
      <c r="N99" s="65"/>
      <c r="O99" s="255"/>
      <c r="P99" s="65"/>
      <c r="Q99" s="65"/>
      <c r="R99" s="65"/>
      <c r="S99" s="76"/>
      <c r="T99" s="65"/>
      <c r="U99" s="76"/>
      <c r="V99" s="65"/>
      <c r="W99" s="65"/>
      <c r="X99" s="65"/>
      <c r="Y99" s="65"/>
      <c r="Z99" s="65"/>
      <c r="AA99" s="279"/>
      <c r="AB99" s="65" t="s">
        <v>35</v>
      </c>
      <c r="AC99" s="77">
        <v>270</v>
      </c>
      <c r="AD99" s="78"/>
      <c r="AE99" s="65"/>
      <c r="AF99" s="255" t="e">
        <f>#REF!</f>
        <v>#REF!</v>
      </c>
      <c r="AG99" s="65"/>
      <c r="AH99" s="76"/>
      <c r="AI99" s="76"/>
      <c r="AJ99" s="76"/>
      <c r="AK99" s="76"/>
      <c r="AL99" s="65"/>
      <c r="AM99" s="79"/>
      <c r="AN99" s="65"/>
      <c r="AO99" s="76"/>
      <c r="AP99" s="65"/>
      <c r="AQ99" s="263"/>
      <c r="AR99" s="65"/>
      <c r="AS99" s="76"/>
      <c r="AT99" s="65"/>
      <c r="AU99" s="65"/>
      <c r="AV99" s="80"/>
      <c r="AW99" s="81"/>
      <c r="AX99" s="80"/>
      <c r="AY99" s="267"/>
      <c r="AZ99" s="65"/>
      <c r="BA99" s="76"/>
      <c r="BB99" s="65"/>
      <c r="BC99" s="65"/>
      <c r="BD99" s="65"/>
      <c r="BE99" s="76"/>
      <c r="BF99" s="65"/>
      <c r="BG99" s="270"/>
      <c r="BH99" s="65"/>
      <c r="BI99" s="76"/>
      <c r="BJ99" s="65"/>
      <c r="BK99" s="65"/>
      <c r="BL99" s="65"/>
      <c r="BM99" s="76"/>
      <c r="BN99" s="65"/>
      <c r="BO99" s="255"/>
      <c r="BP99" s="65"/>
      <c r="BQ99" s="76"/>
      <c r="BR99" s="65"/>
      <c r="BS99" s="65"/>
      <c r="BT99" s="65"/>
      <c r="BU99" s="76"/>
      <c r="BV99" s="275"/>
      <c r="BW99" s="65"/>
      <c r="BX99" s="76"/>
      <c r="BY99" s="82"/>
      <c r="BZ99" s="65"/>
      <c r="CA99" s="76"/>
      <c r="CB99" s="275"/>
      <c r="CC99" s="65"/>
      <c r="CD99" s="76"/>
      <c r="CE99" s="65"/>
      <c r="CF99" s="65"/>
      <c r="CG99" s="76"/>
      <c r="CH99" s="65"/>
      <c r="CI99" s="65"/>
      <c r="CJ99" s="76"/>
      <c r="CK99" s="65"/>
      <c r="CL99" s="275"/>
      <c r="CM99" s="65"/>
      <c r="CN99" s="76"/>
      <c r="CO99" s="65"/>
      <c r="CP99" s="83"/>
      <c r="CQ99" s="65"/>
      <c r="CR99" s="76"/>
      <c r="CS99" s="65"/>
      <c r="CT99" s="258"/>
      <c r="CU99" s="65"/>
      <c r="CV99" s="76"/>
      <c r="CW99" s="65"/>
      <c r="CX99" s="65"/>
      <c r="CY99" s="65"/>
      <c r="CZ99" s="65"/>
      <c r="DA99" s="76"/>
      <c r="DB99" s="65"/>
      <c r="DC99" s="260"/>
      <c r="DD99" s="65"/>
      <c r="DE99" s="76"/>
      <c r="DF99" s="65"/>
      <c r="DG99" s="65"/>
      <c r="DH99" s="65"/>
      <c r="DI99" s="76"/>
      <c r="DJ99" s="65"/>
      <c r="DK99" s="282"/>
      <c r="DL99" s="279"/>
      <c r="DM99" s="283"/>
      <c r="DN99" s="279"/>
      <c r="DO99" s="168"/>
      <c r="DP99" s="291" t="e">
        <f>#REF!-DK99-DC99-CT99-CL99-#REF!-CB99-BV99-BO99-BG99-AY99-AQ99-AF99--#REF!-#REF!-O99</f>
        <v>#REF!</v>
      </c>
    </row>
    <row r="100" spans="1:120" s="37" customFormat="1" ht="16.5" customHeight="1" hidden="1">
      <c r="A100" s="33">
        <v>109</v>
      </c>
      <c r="B100" s="33" t="s">
        <v>32</v>
      </c>
      <c r="C100" s="33" t="s">
        <v>111</v>
      </c>
      <c r="D100" s="33" t="s">
        <v>89</v>
      </c>
      <c r="E100" s="33" t="s">
        <v>112</v>
      </c>
      <c r="F100" s="33">
        <v>6</v>
      </c>
      <c r="G100" s="165"/>
      <c r="H100" s="165"/>
      <c r="I100" s="125">
        <v>131645.9</v>
      </c>
      <c r="J100" s="125">
        <v>139939.02</v>
      </c>
      <c r="K100" s="40"/>
      <c r="L100" s="40"/>
      <c r="M100" s="40"/>
      <c r="N100" s="41"/>
      <c r="O100" s="150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141"/>
      <c r="AB100" s="40" t="s">
        <v>35</v>
      </c>
      <c r="AC100" s="40">
        <v>180</v>
      </c>
      <c r="AD100" s="46"/>
      <c r="AE100" s="41"/>
      <c r="AF100" s="150" t="e">
        <f>#REF!-#REF!</f>
        <v>#REF!</v>
      </c>
      <c r="AG100" s="41"/>
      <c r="AH100" s="41"/>
      <c r="AI100" s="41"/>
      <c r="AJ100" s="41"/>
      <c r="AK100" s="41"/>
      <c r="AL100" s="41"/>
      <c r="AM100" s="47"/>
      <c r="AN100" s="40"/>
      <c r="AO100" s="40"/>
      <c r="AP100" s="41"/>
      <c r="AQ100" s="262"/>
      <c r="AR100" s="41"/>
      <c r="AS100" s="41"/>
      <c r="AT100" s="41"/>
      <c r="AU100" s="41"/>
      <c r="AV100" s="40"/>
      <c r="AW100" s="40"/>
      <c r="AX100" s="41"/>
      <c r="AY100" s="142"/>
      <c r="AZ100" s="41"/>
      <c r="BA100" s="41"/>
      <c r="BB100" s="41"/>
      <c r="BC100" s="41"/>
      <c r="BD100" s="40"/>
      <c r="BE100" s="40"/>
      <c r="BF100" s="41"/>
      <c r="BG100" s="268"/>
      <c r="BH100" s="41"/>
      <c r="BI100" s="41"/>
      <c r="BJ100" s="41"/>
      <c r="BK100" s="41"/>
      <c r="BL100" s="40"/>
      <c r="BM100" s="40"/>
      <c r="BN100" s="41"/>
      <c r="BO100" s="146"/>
      <c r="BP100" s="41"/>
      <c r="BQ100" s="41"/>
      <c r="BR100" s="41"/>
      <c r="BS100" s="41"/>
      <c r="BT100" s="40"/>
      <c r="BU100" s="40"/>
      <c r="BV100" s="145"/>
      <c r="BW100" s="41"/>
      <c r="BX100" s="41"/>
      <c r="BY100" s="53"/>
      <c r="BZ100" s="40"/>
      <c r="CA100" s="40"/>
      <c r="CB100" s="145"/>
      <c r="CC100" s="41"/>
      <c r="CD100" s="41"/>
      <c r="CE100" s="41"/>
      <c r="CF100" s="41"/>
      <c r="CG100" s="41"/>
      <c r="CH100" s="41"/>
      <c r="CI100" s="40"/>
      <c r="CJ100" s="40"/>
      <c r="CK100" s="40"/>
      <c r="CL100" s="145"/>
      <c r="CM100" s="40"/>
      <c r="CN100" s="40"/>
      <c r="CO100" s="41"/>
      <c r="CP100" s="54"/>
      <c r="CQ100" s="41"/>
      <c r="CR100" s="41"/>
      <c r="CS100" s="41"/>
      <c r="CT100" s="144"/>
      <c r="CU100" s="41"/>
      <c r="CV100" s="41"/>
      <c r="CW100" s="41"/>
      <c r="CX100" s="41"/>
      <c r="CY100" s="40"/>
      <c r="CZ100" s="40"/>
      <c r="DA100" s="40"/>
      <c r="DB100" s="41"/>
      <c r="DC100" s="143"/>
      <c r="DD100" s="41"/>
      <c r="DE100" s="41"/>
      <c r="DF100" s="41"/>
      <c r="DG100" s="41"/>
      <c r="DH100" s="55"/>
      <c r="DI100" s="56"/>
      <c r="DJ100" s="55"/>
      <c r="DK100" s="142"/>
      <c r="DL100" s="141"/>
      <c r="DM100" s="280"/>
      <c r="DN100" s="141"/>
      <c r="DO100" s="168"/>
      <c r="DP100" s="291" t="e">
        <f>#REF!-DK100-DC100-CT100-CL100-#REF!-CB100-BV100-BO100-BG100-AY100-AQ100-AF100-#REF!-#REF!-O100</f>
        <v>#REF!</v>
      </c>
    </row>
    <row r="101" spans="1:120" s="37" customFormat="1" ht="15.75" customHeight="1" hidden="1">
      <c r="A101" s="33">
        <v>110</v>
      </c>
      <c r="B101" s="33" t="s">
        <v>32</v>
      </c>
      <c r="C101" s="33" t="s">
        <v>113</v>
      </c>
      <c r="D101" s="33" t="s">
        <v>114</v>
      </c>
      <c r="E101" s="33" t="s">
        <v>37</v>
      </c>
      <c r="F101" s="33">
        <v>5</v>
      </c>
      <c r="G101" s="165"/>
      <c r="H101" s="165"/>
      <c r="I101" s="125">
        <v>104024.16</v>
      </c>
      <c r="J101" s="125">
        <v>83997.45</v>
      </c>
      <c r="K101" s="40"/>
      <c r="L101" s="40"/>
      <c r="M101" s="40"/>
      <c r="N101" s="41"/>
      <c r="O101" s="150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141"/>
      <c r="AB101" s="40"/>
      <c r="AC101" s="40"/>
      <c r="AD101" s="46"/>
      <c r="AE101" s="41"/>
      <c r="AF101" s="150"/>
      <c r="AG101" s="41"/>
      <c r="AH101" s="41"/>
      <c r="AI101" s="41"/>
      <c r="AJ101" s="41"/>
      <c r="AK101" s="41"/>
      <c r="AL101" s="41"/>
      <c r="AM101" s="47"/>
      <c r="AN101" s="40"/>
      <c r="AO101" s="40"/>
      <c r="AP101" s="41"/>
      <c r="AQ101" s="262"/>
      <c r="AR101" s="41"/>
      <c r="AS101" s="41"/>
      <c r="AT101" s="41"/>
      <c r="AU101" s="41"/>
      <c r="AV101" s="40"/>
      <c r="AW101" s="40"/>
      <c r="AX101" s="41"/>
      <c r="AY101" s="142"/>
      <c r="AZ101" s="41"/>
      <c r="BA101" s="41"/>
      <c r="BB101" s="41"/>
      <c r="BC101" s="41"/>
      <c r="BD101" s="40"/>
      <c r="BE101" s="40"/>
      <c r="BF101" s="41"/>
      <c r="BG101" s="268"/>
      <c r="BH101" s="41"/>
      <c r="BI101" s="41"/>
      <c r="BJ101" s="41"/>
      <c r="BK101" s="41"/>
      <c r="BL101" s="40"/>
      <c r="BM101" s="40"/>
      <c r="BN101" s="41"/>
      <c r="BO101" s="146"/>
      <c r="BP101" s="41"/>
      <c r="BQ101" s="41"/>
      <c r="BR101" s="41"/>
      <c r="BS101" s="41"/>
      <c r="BT101" s="40" t="s">
        <v>115</v>
      </c>
      <c r="BU101" s="40">
        <v>10</v>
      </c>
      <c r="BV101" s="145" t="e">
        <f>#REF!-CL101</f>
        <v>#REF!</v>
      </c>
      <c r="BW101" s="41"/>
      <c r="BX101" s="41"/>
      <c r="BY101" s="53"/>
      <c r="BZ101" s="40"/>
      <c r="CA101" s="40"/>
      <c r="CB101" s="145"/>
      <c r="CC101" s="41"/>
      <c r="CD101" s="41"/>
      <c r="CE101" s="41"/>
      <c r="CF101" s="41"/>
      <c r="CG101" s="41"/>
      <c r="CH101" s="41"/>
      <c r="CI101" s="40" t="s">
        <v>54</v>
      </c>
      <c r="CJ101" s="40">
        <v>100</v>
      </c>
      <c r="CK101" s="40"/>
      <c r="CL101" s="145">
        <v>140000</v>
      </c>
      <c r="CM101" s="40"/>
      <c r="CN101" s="40"/>
      <c r="CO101" s="41"/>
      <c r="CP101" s="54"/>
      <c r="CQ101" s="41"/>
      <c r="CR101" s="41"/>
      <c r="CS101" s="41"/>
      <c r="CT101" s="144"/>
      <c r="CU101" s="41"/>
      <c r="CV101" s="41"/>
      <c r="CW101" s="41"/>
      <c r="CX101" s="41"/>
      <c r="CY101" s="40"/>
      <c r="CZ101" s="40"/>
      <c r="DA101" s="40"/>
      <c r="DB101" s="41"/>
      <c r="DC101" s="143"/>
      <c r="DD101" s="41"/>
      <c r="DE101" s="41"/>
      <c r="DF101" s="41"/>
      <c r="DG101" s="41"/>
      <c r="DH101" s="55"/>
      <c r="DI101" s="56"/>
      <c r="DJ101" s="55"/>
      <c r="DK101" s="142"/>
      <c r="DL101" s="141"/>
      <c r="DM101" s="280"/>
      <c r="DN101" s="141"/>
      <c r="DO101" s="168"/>
      <c r="DP101" s="291" t="e">
        <f>#REF!-DK101-DC101-CT101-CL101-#REF!-CB101-BV101-BO101-BG101-AY101-AQ101-AF101--#REF!-#REF!-O101</f>
        <v>#REF!</v>
      </c>
    </row>
    <row r="102" spans="1:120" s="37" customFormat="1" ht="15.75" customHeight="1" hidden="1">
      <c r="A102" s="33">
        <v>111</v>
      </c>
      <c r="B102" s="33" t="s">
        <v>32</v>
      </c>
      <c r="C102" s="33" t="s">
        <v>116</v>
      </c>
      <c r="D102" s="33">
        <v>1</v>
      </c>
      <c r="E102" s="33" t="s">
        <v>37</v>
      </c>
      <c r="F102" s="33">
        <v>6</v>
      </c>
      <c r="G102" s="165"/>
      <c r="H102" s="165"/>
      <c r="I102" s="125">
        <v>6792.52</v>
      </c>
      <c r="J102" s="125">
        <v>-78154.26</v>
      </c>
      <c r="K102" s="40"/>
      <c r="L102" s="40"/>
      <c r="M102" s="40"/>
      <c r="N102" s="41"/>
      <c r="O102" s="150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141"/>
      <c r="AB102" s="40"/>
      <c r="AC102" s="40"/>
      <c r="AD102" s="46"/>
      <c r="AE102" s="41"/>
      <c r="AF102" s="150"/>
      <c r="AG102" s="41"/>
      <c r="AH102" s="41"/>
      <c r="AI102" s="41"/>
      <c r="AJ102" s="41"/>
      <c r="AK102" s="41"/>
      <c r="AL102" s="41"/>
      <c r="AM102" s="47"/>
      <c r="AN102" s="40"/>
      <c r="AO102" s="40"/>
      <c r="AP102" s="41"/>
      <c r="AQ102" s="262"/>
      <c r="AR102" s="41"/>
      <c r="AS102" s="41"/>
      <c r="AT102" s="41"/>
      <c r="AU102" s="41"/>
      <c r="AV102" s="40"/>
      <c r="AW102" s="40"/>
      <c r="AX102" s="41"/>
      <c r="AY102" s="142"/>
      <c r="AZ102" s="41"/>
      <c r="BA102" s="41"/>
      <c r="BB102" s="41"/>
      <c r="BC102" s="41"/>
      <c r="BD102" s="40"/>
      <c r="BE102" s="40"/>
      <c r="BF102" s="41"/>
      <c r="BG102" s="268"/>
      <c r="BH102" s="41"/>
      <c r="BI102" s="41"/>
      <c r="BJ102" s="41"/>
      <c r="BK102" s="41"/>
      <c r="BL102" s="40"/>
      <c r="BM102" s="40"/>
      <c r="BN102" s="41"/>
      <c r="BO102" s="146"/>
      <c r="BP102" s="41"/>
      <c r="BQ102" s="41"/>
      <c r="BR102" s="41"/>
      <c r="BS102" s="41"/>
      <c r="BT102" s="40"/>
      <c r="BU102" s="40"/>
      <c r="BV102" s="145"/>
      <c r="BW102" s="41"/>
      <c r="BX102" s="41"/>
      <c r="BY102" s="53"/>
      <c r="BZ102" s="40"/>
      <c r="CA102" s="40"/>
      <c r="CB102" s="145"/>
      <c r="CC102" s="41"/>
      <c r="CD102" s="41"/>
      <c r="CE102" s="41"/>
      <c r="CF102" s="41"/>
      <c r="CG102" s="41"/>
      <c r="CH102" s="41"/>
      <c r="CI102" s="40"/>
      <c r="CJ102" s="40"/>
      <c r="CK102" s="40"/>
      <c r="CL102" s="145"/>
      <c r="CM102" s="40"/>
      <c r="CN102" s="40"/>
      <c r="CO102" s="41"/>
      <c r="CP102" s="54"/>
      <c r="CQ102" s="41"/>
      <c r="CR102" s="41"/>
      <c r="CS102" s="41"/>
      <c r="CT102" s="144"/>
      <c r="CU102" s="41"/>
      <c r="CV102" s="41"/>
      <c r="CW102" s="41"/>
      <c r="CX102" s="41"/>
      <c r="CY102" s="40"/>
      <c r="CZ102" s="40"/>
      <c r="DA102" s="40"/>
      <c r="DB102" s="41"/>
      <c r="DC102" s="143"/>
      <c r="DD102" s="41"/>
      <c r="DE102" s="41"/>
      <c r="DF102" s="41"/>
      <c r="DG102" s="41"/>
      <c r="DH102" s="55" t="s">
        <v>68</v>
      </c>
      <c r="DI102" s="56"/>
      <c r="DJ102" s="55"/>
      <c r="DK102" s="142" t="e">
        <f>#REF!</f>
        <v>#REF!</v>
      </c>
      <c r="DL102" s="141"/>
      <c r="DM102" s="280"/>
      <c r="DN102" s="141"/>
      <c r="DO102" s="168"/>
      <c r="DP102" s="291" t="e">
        <f>#REF!-DK102-DC102-CT102-CL102-#REF!-CB102-BV102-BO102-BG102-AY102-AQ102-AF102--#REF!-#REF!-O102</f>
        <v>#REF!</v>
      </c>
    </row>
    <row r="103" spans="1:120" s="37" customFormat="1" ht="15.75" customHeight="1" hidden="1">
      <c r="A103" s="33">
        <v>112</v>
      </c>
      <c r="B103" s="33" t="s">
        <v>32</v>
      </c>
      <c r="C103" s="33" t="s">
        <v>116</v>
      </c>
      <c r="D103" s="33">
        <v>2</v>
      </c>
      <c r="E103" s="33" t="s">
        <v>39</v>
      </c>
      <c r="F103" s="33">
        <v>6</v>
      </c>
      <c r="G103" s="165"/>
      <c r="H103" s="165"/>
      <c r="I103" s="125">
        <v>11051.44</v>
      </c>
      <c r="J103" s="125">
        <v>-70024.71</v>
      </c>
      <c r="K103" s="40"/>
      <c r="L103" s="40"/>
      <c r="M103" s="40"/>
      <c r="N103" s="41"/>
      <c r="O103" s="150"/>
      <c r="P103" s="41"/>
      <c r="Q103" s="41"/>
      <c r="R103" s="41"/>
      <c r="S103" s="46"/>
      <c r="T103" s="41"/>
      <c r="U103" s="41"/>
      <c r="V103" s="41"/>
      <c r="W103" s="41"/>
      <c r="X103" s="41"/>
      <c r="Y103" s="41"/>
      <c r="Z103" s="41"/>
      <c r="AA103" s="141"/>
      <c r="AB103" s="40"/>
      <c r="AC103" s="40"/>
      <c r="AD103" s="46"/>
      <c r="AE103" s="41"/>
      <c r="AF103" s="150"/>
      <c r="AG103" s="41"/>
      <c r="AH103" s="41"/>
      <c r="AI103" s="41"/>
      <c r="AJ103" s="41"/>
      <c r="AK103" s="41"/>
      <c r="AL103" s="41"/>
      <c r="AM103" s="54"/>
      <c r="AN103" s="40"/>
      <c r="AO103" s="40"/>
      <c r="AP103" s="41"/>
      <c r="AQ103" s="262"/>
      <c r="AR103" s="41"/>
      <c r="AS103" s="41"/>
      <c r="AT103" s="41"/>
      <c r="AU103" s="41"/>
      <c r="AV103" s="40"/>
      <c r="AW103" s="40"/>
      <c r="AX103" s="41"/>
      <c r="AY103" s="142"/>
      <c r="AZ103" s="41"/>
      <c r="BA103" s="41"/>
      <c r="BB103" s="41"/>
      <c r="BC103" s="41"/>
      <c r="BD103" s="40"/>
      <c r="BE103" s="40"/>
      <c r="BF103" s="41"/>
      <c r="BG103" s="268"/>
      <c r="BH103" s="41"/>
      <c r="BI103" s="41"/>
      <c r="BJ103" s="41"/>
      <c r="BK103" s="41"/>
      <c r="BL103" s="40"/>
      <c r="BM103" s="40"/>
      <c r="BN103" s="41"/>
      <c r="BO103" s="146"/>
      <c r="BP103" s="41"/>
      <c r="BQ103" s="41"/>
      <c r="BR103" s="41"/>
      <c r="BS103" s="41"/>
      <c r="BT103" s="40"/>
      <c r="BU103" s="40"/>
      <c r="BV103" s="145"/>
      <c r="BW103" s="41"/>
      <c r="BX103" s="41"/>
      <c r="BY103" s="53"/>
      <c r="BZ103" s="40"/>
      <c r="CA103" s="40"/>
      <c r="CB103" s="145"/>
      <c r="CC103" s="41"/>
      <c r="CD103" s="41"/>
      <c r="CE103" s="41"/>
      <c r="CF103" s="41"/>
      <c r="CG103" s="41"/>
      <c r="CH103" s="41"/>
      <c r="CI103" s="40"/>
      <c r="CJ103" s="40"/>
      <c r="CK103" s="40"/>
      <c r="CL103" s="145"/>
      <c r="CM103" s="40"/>
      <c r="CN103" s="40"/>
      <c r="CO103" s="41"/>
      <c r="CP103" s="54"/>
      <c r="CQ103" s="41"/>
      <c r="CR103" s="41"/>
      <c r="CS103" s="41"/>
      <c r="CT103" s="144"/>
      <c r="CU103" s="41"/>
      <c r="CV103" s="41"/>
      <c r="CW103" s="41"/>
      <c r="CX103" s="41"/>
      <c r="CY103" s="40"/>
      <c r="CZ103" s="40"/>
      <c r="DA103" s="40"/>
      <c r="DB103" s="41"/>
      <c r="DC103" s="143"/>
      <c r="DD103" s="41"/>
      <c r="DE103" s="41"/>
      <c r="DF103" s="41"/>
      <c r="DG103" s="41"/>
      <c r="DH103" s="55" t="s">
        <v>68</v>
      </c>
      <c r="DI103" s="56"/>
      <c r="DJ103" s="55"/>
      <c r="DK103" s="142" t="e">
        <f>#REF!</f>
        <v>#REF!</v>
      </c>
      <c r="DL103" s="141"/>
      <c r="DM103" s="280"/>
      <c r="DN103" s="141"/>
      <c r="DO103" s="168"/>
      <c r="DP103" s="291" t="e">
        <f>#REF!-DK103-DC103-CT103-CL103-#REF!-CB103-BV103-BO103-BG103-AY103-AQ103-AF103--#REF!-#REF!-O103</f>
        <v>#REF!</v>
      </c>
    </row>
    <row r="104" spans="1:120" s="37" customFormat="1" ht="15.75" customHeight="1" hidden="1">
      <c r="A104" s="33">
        <v>113</v>
      </c>
      <c r="B104" s="33" t="s">
        <v>32</v>
      </c>
      <c r="C104" s="33" t="s">
        <v>116</v>
      </c>
      <c r="D104" s="33">
        <v>3</v>
      </c>
      <c r="E104" s="33" t="s">
        <v>49</v>
      </c>
      <c r="F104" s="33">
        <v>6</v>
      </c>
      <c r="G104" s="165"/>
      <c r="H104" s="165"/>
      <c r="I104" s="125">
        <v>6792.52</v>
      </c>
      <c r="J104" s="125">
        <v>-73889.72</v>
      </c>
      <c r="K104" s="40"/>
      <c r="L104" s="40"/>
      <c r="M104" s="40"/>
      <c r="N104" s="41"/>
      <c r="O104" s="150"/>
      <c r="P104" s="41"/>
      <c r="Q104" s="41"/>
      <c r="R104" s="41"/>
      <c r="S104" s="46"/>
      <c r="T104" s="41"/>
      <c r="U104" s="41"/>
      <c r="V104" s="41"/>
      <c r="W104" s="41"/>
      <c r="X104" s="41"/>
      <c r="Y104" s="41"/>
      <c r="Z104" s="41"/>
      <c r="AA104" s="141"/>
      <c r="AB104" s="40"/>
      <c r="AC104" s="40"/>
      <c r="AD104" s="46"/>
      <c r="AE104" s="41"/>
      <c r="AF104" s="150"/>
      <c r="AG104" s="41"/>
      <c r="AH104" s="41"/>
      <c r="AI104" s="41"/>
      <c r="AJ104" s="41"/>
      <c r="AK104" s="41"/>
      <c r="AL104" s="41"/>
      <c r="AM104" s="47"/>
      <c r="AN104" s="40"/>
      <c r="AO104" s="40"/>
      <c r="AP104" s="41"/>
      <c r="AQ104" s="262"/>
      <c r="AR104" s="41"/>
      <c r="AS104" s="41"/>
      <c r="AT104" s="41"/>
      <c r="AU104" s="41"/>
      <c r="AV104" s="40"/>
      <c r="AW104" s="40"/>
      <c r="AX104" s="41"/>
      <c r="AY104" s="142"/>
      <c r="AZ104" s="41"/>
      <c r="BA104" s="41"/>
      <c r="BB104" s="41"/>
      <c r="BC104" s="41"/>
      <c r="BD104" s="40"/>
      <c r="BE104" s="40"/>
      <c r="BF104" s="41"/>
      <c r="BG104" s="268"/>
      <c r="BH104" s="41"/>
      <c r="BI104" s="41"/>
      <c r="BJ104" s="41"/>
      <c r="BK104" s="41"/>
      <c r="BL104" s="40"/>
      <c r="BM104" s="40"/>
      <c r="BN104" s="41"/>
      <c r="BO104" s="146"/>
      <c r="BP104" s="41"/>
      <c r="BQ104" s="41"/>
      <c r="BR104" s="41"/>
      <c r="BS104" s="41"/>
      <c r="BT104" s="40"/>
      <c r="BU104" s="40"/>
      <c r="BV104" s="145"/>
      <c r="BW104" s="41"/>
      <c r="BX104" s="41"/>
      <c r="BY104" s="53"/>
      <c r="BZ104" s="40"/>
      <c r="CA104" s="40"/>
      <c r="CB104" s="145"/>
      <c r="CC104" s="41"/>
      <c r="CD104" s="41"/>
      <c r="CE104" s="41"/>
      <c r="CF104" s="41"/>
      <c r="CG104" s="41"/>
      <c r="CH104" s="41"/>
      <c r="CI104" s="40"/>
      <c r="CJ104" s="40"/>
      <c r="CK104" s="40"/>
      <c r="CL104" s="145"/>
      <c r="CM104" s="40"/>
      <c r="CN104" s="40"/>
      <c r="CO104" s="41"/>
      <c r="CP104" s="54"/>
      <c r="CQ104" s="41"/>
      <c r="CR104" s="41"/>
      <c r="CS104" s="41"/>
      <c r="CT104" s="144"/>
      <c r="CU104" s="41"/>
      <c r="CV104" s="41"/>
      <c r="CW104" s="41"/>
      <c r="CX104" s="41"/>
      <c r="CY104" s="40"/>
      <c r="CZ104" s="40"/>
      <c r="DA104" s="40"/>
      <c r="DB104" s="41"/>
      <c r="DC104" s="143"/>
      <c r="DD104" s="41"/>
      <c r="DE104" s="41"/>
      <c r="DF104" s="41"/>
      <c r="DG104" s="41"/>
      <c r="DH104" s="55" t="s">
        <v>68</v>
      </c>
      <c r="DI104" s="56"/>
      <c r="DJ104" s="55"/>
      <c r="DK104" s="142" t="e">
        <f>#REF!</f>
        <v>#REF!</v>
      </c>
      <c r="DL104" s="141"/>
      <c r="DM104" s="280"/>
      <c r="DN104" s="141"/>
      <c r="DO104" s="168"/>
      <c r="DP104" s="291" t="e">
        <f>#REF!-DK104-DC104-CT104-CL104-#REF!-CB104-BV104-BO104-BG104-AY104-AQ104-AF104--#REF!-#REF!-O104</f>
        <v>#REF!</v>
      </c>
    </row>
    <row r="105" spans="1:120" s="37" customFormat="1" ht="15.75" customHeight="1" hidden="1">
      <c r="A105" s="33">
        <v>114</v>
      </c>
      <c r="B105" s="33" t="s">
        <v>32</v>
      </c>
      <c r="C105" s="33" t="s">
        <v>117</v>
      </c>
      <c r="D105" s="33">
        <v>9</v>
      </c>
      <c r="E105" s="33"/>
      <c r="F105" s="33">
        <v>5</v>
      </c>
      <c r="G105" s="165"/>
      <c r="H105" s="165"/>
      <c r="I105" s="125">
        <v>22074.96</v>
      </c>
      <c r="J105" s="125">
        <v>-71308.6</v>
      </c>
      <c r="K105" s="40"/>
      <c r="L105" s="40"/>
      <c r="M105" s="40"/>
      <c r="N105" s="41"/>
      <c r="O105" s="150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141"/>
      <c r="AB105" s="40"/>
      <c r="AC105" s="40"/>
      <c r="AD105" s="46"/>
      <c r="AE105" s="41"/>
      <c r="AF105" s="150"/>
      <c r="AG105" s="41"/>
      <c r="AH105" s="41"/>
      <c r="AI105" s="41"/>
      <c r="AJ105" s="41"/>
      <c r="AK105" s="41"/>
      <c r="AL105" s="41"/>
      <c r="AM105" s="47"/>
      <c r="AN105" s="40"/>
      <c r="AO105" s="40"/>
      <c r="AP105" s="41"/>
      <c r="AQ105" s="262"/>
      <c r="AR105" s="41"/>
      <c r="AS105" s="41"/>
      <c r="AT105" s="41"/>
      <c r="AU105" s="41"/>
      <c r="AV105" s="40"/>
      <c r="AW105" s="40"/>
      <c r="AX105" s="41"/>
      <c r="AY105" s="142"/>
      <c r="AZ105" s="41"/>
      <c r="BA105" s="41"/>
      <c r="BB105" s="41"/>
      <c r="BC105" s="41"/>
      <c r="BD105" s="40"/>
      <c r="BE105" s="40"/>
      <c r="BF105" s="41"/>
      <c r="BG105" s="268"/>
      <c r="BH105" s="41"/>
      <c r="BI105" s="41"/>
      <c r="BJ105" s="41"/>
      <c r="BK105" s="41"/>
      <c r="BL105" s="40"/>
      <c r="BM105" s="40"/>
      <c r="BN105" s="41"/>
      <c r="BO105" s="146"/>
      <c r="BP105" s="41"/>
      <c r="BQ105" s="41"/>
      <c r="BR105" s="41"/>
      <c r="BS105" s="41"/>
      <c r="BT105" s="40"/>
      <c r="BU105" s="40"/>
      <c r="BV105" s="145"/>
      <c r="BW105" s="41"/>
      <c r="BX105" s="41"/>
      <c r="BY105" s="53"/>
      <c r="BZ105" s="40"/>
      <c r="CA105" s="40"/>
      <c r="CB105" s="145"/>
      <c r="CC105" s="41"/>
      <c r="CD105" s="41"/>
      <c r="CE105" s="41"/>
      <c r="CF105" s="41"/>
      <c r="CG105" s="41"/>
      <c r="CH105" s="41"/>
      <c r="CI105" s="40"/>
      <c r="CJ105" s="40"/>
      <c r="CK105" s="40"/>
      <c r="CL105" s="145"/>
      <c r="CM105" s="40"/>
      <c r="CN105" s="40"/>
      <c r="CO105" s="41"/>
      <c r="CP105" s="54"/>
      <c r="CQ105" s="41"/>
      <c r="CR105" s="41"/>
      <c r="CS105" s="41"/>
      <c r="CT105" s="144"/>
      <c r="CU105" s="41"/>
      <c r="CV105" s="41"/>
      <c r="CW105" s="41"/>
      <c r="CX105" s="41"/>
      <c r="CY105" s="40"/>
      <c r="CZ105" s="40"/>
      <c r="DA105" s="40"/>
      <c r="DB105" s="41"/>
      <c r="DC105" s="143"/>
      <c r="DD105" s="41"/>
      <c r="DE105" s="41"/>
      <c r="DF105" s="41"/>
      <c r="DG105" s="41"/>
      <c r="DH105" s="55" t="s">
        <v>68</v>
      </c>
      <c r="DI105" s="56"/>
      <c r="DJ105" s="55"/>
      <c r="DK105" s="142" t="e">
        <f>#REF!</f>
        <v>#REF!</v>
      </c>
      <c r="DL105" s="141"/>
      <c r="DM105" s="280"/>
      <c r="DN105" s="141"/>
      <c r="DO105" s="168"/>
      <c r="DP105" s="291" t="e">
        <f>#REF!-DK105-DC105-CT105-CL105-#REF!-CB105-BV105-BO105-BG105-AY105-AQ105-AF105--#REF!-#REF!-O105</f>
        <v>#REF!</v>
      </c>
    </row>
    <row r="106" spans="1:120" s="37" customFormat="1" ht="15.75" customHeight="1" hidden="1">
      <c r="A106" s="33">
        <v>115</v>
      </c>
      <c r="B106" s="33" t="s">
        <v>32</v>
      </c>
      <c r="C106" s="33" t="s">
        <v>117</v>
      </c>
      <c r="D106" s="33">
        <v>13</v>
      </c>
      <c r="E106" s="33"/>
      <c r="F106" s="33">
        <v>5</v>
      </c>
      <c r="G106" s="165"/>
      <c r="H106" s="165"/>
      <c r="I106" s="125">
        <v>22199.04</v>
      </c>
      <c r="J106" s="125">
        <v>19875.6</v>
      </c>
      <c r="K106" s="40"/>
      <c r="L106" s="40"/>
      <c r="M106" s="40"/>
      <c r="N106" s="41"/>
      <c r="O106" s="150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141"/>
      <c r="AB106" s="40"/>
      <c r="AC106" s="40"/>
      <c r="AD106" s="46"/>
      <c r="AE106" s="41"/>
      <c r="AF106" s="150"/>
      <c r="AG106" s="41"/>
      <c r="AH106" s="41"/>
      <c r="AI106" s="41"/>
      <c r="AJ106" s="41"/>
      <c r="AK106" s="41"/>
      <c r="AL106" s="41"/>
      <c r="AM106" s="47"/>
      <c r="AN106" s="40"/>
      <c r="AO106" s="40"/>
      <c r="AP106" s="41"/>
      <c r="AQ106" s="262"/>
      <c r="AR106" s="41"/>
      <c r="AS106" s="41"/>
      <c r="AT106" s="41"/>
      <c r="AU106" s="41"/>
      <c r="AV106" s="40"/>
      <c r="AW106" s="40"/>
      <c r="AX106" s="41"/>
      <c r="AY106" s="142"/>
      <c r="AZ106" s="41"/>
      <c r="BA106" s="41"/>
      <c r="BB106" s="41"/>
      <c r="BC106" s="41"/>
      <c r="BD106" s="40"/>
      <c r="BE106" s="40"/>
      <c r="BF106" s="41"/>
      <c r="BG106" s="268"/>
      <c r="BH106" s="41"/>
      <c r="BI106" s="41"/>
      <c r="BJ106" s="41"/>
      <c r="BK106" s="41"/>
      <c r="BL106" s="40"/>
      <c r="BM106" s="40"/>
      <c r="BN106" s="41"/>
      <c r="BO106" s="146"/>
      <c r="BP106" s="41"/>
      <c r="BQ106" s="41"/>
      <c r="BR106" s="41"/>
      <c r="BS106" s="41"/>
      <c r="BT106" s="40"/>
      <c r="BU106" s="40"/>
      <c r="BV106" s="145"/>
      <c r="BW106" s="41"/>
      <c r="BX106" s="41"/>
      <c r="BY106" s="53"/>
      <c r="BZ106" s="40"/>
      <c r="CA106" s="40"/>
      <c r="CB106" s="145"/>
      <c r="CC106" s="41"/>
      <c r="CD106" s="41"/>
      <c r="CE106" s="41"/>
      <c r="CF106" s="41"/>
      <c r="CG106" s="41"/>
      <c r="CH106" s="41"/>
      <c r="CI106" s="40"/>
      <c r="CJ106" s="40"/>
      <c r="CK106" s="40"/>
      <c r="CL106" s="145"/>
      <c r="CM106" s="40"/>
      <c r="CN106" s="40"/>
      <c r="CO106" s="41"/>
      <c r="CP106" s="54"/>
      <c r="CQ106" s="41"/>
      <c r="CR106" s="41"/>
      <c r="CS106" s="41"/>
      <c r="CT106" s="144"/>
      <c r="CU106" s="41"/>
      <c r="CV106" s="41"/>
      <c r="CW106" s="41"/>
      <c r="CX106" s="41"/>
      <c r="CY106" s="40"/>
      <c r="CZ106" s="40"/>
      <c r="DA106" s="40"/>
      <c r="DB106" s="41"/>
      <c r="DC106" s="143"/>
      <c r="DD106" s="41"/>
      <c r="DE106" s="41"/>
      <c r="DF106" s="41"/>
      <c r="DG106" s="41"/>
      <c r="DH106" s="55" t="s">
        <v>62</v>
      </c>
      <c r="DI106" s="56" t="s">
        <v>118</v>
      </c>
      <c r="DJ106" s="55"/>
      <c r="DK106" s="142" t="e">
        <f>#REF!</f>
        <v>#REF!</v>
      </c>
      <c r="DL106" s="141"/>
      <c r="DM106" s="280"/>
      <c r="DN106" s="141"/>
      <c r="DO106" s="168"/>
      <c r="DP106" s="291" t="e">
        <f>#REF!-DK106-DC106-CT106-CL106-#REF!-CB106-BV106-BO106-BG106-AY106-AQ106-AF106--#REF!-#REF!-O106</f>
        <v>#REF!</v>
      </c>
    </row>
    <row r="107" spans="1:120" s="37" customFormat="1" ht="15.75" customHeight="1" hidden="1">
      <c r="A107" s="33">
        <v>116</v>
      </c>
      <c r="B107" s="33" t="s">
        <v>32</v>
      </c>
      <c r="C107" s="33" t="s">
        <v>117</v>
      </c>
      <c r="D107" s="33">
        <v>11</v>
      </c>
      <c r="E107" s="33"/>
      <c r="F107" s="33">
        <v>5</v>
      </c>
      <c r="G107" s="165"/>
      <c r="H107" s="165"/>
      <c r="I107" s="125">
        <v>21990.36</v>
      </c>
      <c r="J107" s="125">
        <v>19688.76</v>
      </c>
      <c r="K107" s="40"/>
      <c r="L107" s="40"/>
      <c r="M107" s="40"/>
      <c r="N107" s="41"/>
      <c r="O107" s="150"/>
      <c r="P107" s="41"/>
      <c r="Q107" s="41"/>
      <c r="R107" s="41"/>
      <c r="S107" s="46"/>
      <c r="T107" s="41"/>
      <c r="U107" s="41"/>
      <c r="V107" s="41"/>
      <c r="W107" s="41"/>
      <c r="X107" s="41"/>
      <c r="Y107" s="41"/>
      <c r="Z107" s="41"/>
      <c r="AA107" s="141"/>
      <c r="AB107" s="40"/>
      <c r="AC107" s="40"/>
      <c r="AD107" s="46"/>
      <c r="AE107" s="41"/>
      <c r="AF107" s="150"/>
      <c r="AG107" s="41"/>
      <c r="AH107" s="41"/>
      <c r="AI107" s="41"/>
      <c r="AJ107" s="41"/>
      <c r="AK107" s="41"/>
      <c r="AL107" s="41"/>
      <c r="AM107" s="47"/>
      <c r="AN107" s="40"/>
      <c r="AO107" s="40"/>
      <c r="AP107" s="41"/>
      <c r="AQ107" s="262"/>
      <c r="AR107" s="41"/>
      <c r="AS107" s="41"/>
      <c r="AT107" s="41"/>
      <c r="AU107" s="41"/>
      <c r="AV107" s="40"/>
      <c r="AW107" s="40"/>
      <c r="AX107" s="41"/>
      <c r="AY107" s="142"/>
      <c r="AZ107" s="41"/>
      <c r="BA107" s="41"/>
      <c r="BB107" s="41"/>
      <c r="BC107" s="41"/>
      <c r="BD107" s="40"/>
      <c r="BE107" s="40"/>
      <c r="BF107" s="41"/>
      <c r="BG107" s="268"/>
      <c r="BH107" s="41"/>
      <c r="BI107" s="41"/>
      <c r="BJ107" s="41"/>
      <c r="BK107" s="41"/>
      <c r="BL107" s="40"/>
      <c r="BM107" s="40"/>
      <c r="BN107" s="41"/>
      <c r="BO107" s="146"/>
      <c r="BP107" s="41"/>
      <c r="BQ107" s="41"/>
      <c r="BR107" s="41"/>
      <c r="BS107" s="41"/>
      <c r="BT107" s="40"/>
      <c r="BU107" s="40"/>
      <c r="BV107" s="145"/>
      <c r="BW107" s="41"/>
      <c r="BX107" s="41"/>
      <c r="BY107" s="53"/>
      <c r="BZ107" s="40"/>
      <c r="CA107" s="40"/>
      <c r="CB107" s="145"/>
      <c r="CC107" s="41"/>
      <c r="CD107" s="41"/>
      <c r="CE107" s="41"/>
      <c r="CF107" s="41"/>
      <c r="CG107" s="41"/>
      <c r="CH107" s="41"/>
      <c r="CI107" s="40"/>
      <c r="CJ107" s="40"/>
      <c r="CK107" s="40"/>
      <c r="CL107" s="145"/>
      <c r="CM107" s="40"/>
      <c r="CN107" s="40"/>
      <c r="CO107" s="41"/>
      <c r="CP107" s="54"/>
      <c r="CQ107" s="41"/>
      <c r="CR107" s="41"/>
      <c r="CS107" s="41"/>
      <c r="CT107" s="144"/>
      <c r="CU107" s="41"/>
      <c r="CV107" s="41"/>
      <c r="CW107" s="41"/>
      <c r="CX107" s="41"/>
      <c r="CY107" s="40"/>
      <c r="CZ107" s="40"/>
      <c r="DA107" s="40"/>
      <c r="DB107" s="41"/>
      <c r="DC107" s="143"/>
      <c r="DD107" s="41"/>
      <c r="DE107" s="41"/>
      <c r="DF107" s="41"/>
      <c r="DG107" s="41"/>
      <c r="DH107" s="55" t="s">
        <v>62</v>
      </c>
      <c r="DI107" s="56" t="s">
        <v>118</v>
      </c>
      <c r="DJ107" s="55"/>
      <c r="DK107" s="142" t="e">
        <f>#REF!</f>
        <v>#REF!</v>
      </c>
      <c r="DL107" s="141"/>
      <c r="DM107" s="280"/>
      <c r="DN107" s="141"/>
      <c r="DO107" s="168"/>
      <c r="DP107" s="291" t="e">
        <f>#REF!-DK107-DC107-CT107-CL107-#REF!-CB107-BV107-BO107-BG107-AY107-AQ107-AF107--#REF!-#REF!-O107</f>
        <v>#REF!</v>
      </c>
    </row>
    <row r="108" spans="1:120" s="37" customFormat="1" ht="15.75" customHeight="1" hidden="1">
      <c r="A108" s="33">
        <v>117</v>
      </c>
      <c r="B108" s="33" t="s">
        <v>32</v>
      </c>
      <c r="C108" s="33" t="s">
        <v>119</v>
      </c>
      <c r="D108" s="33">
        <v>17</v>
      </c>
      <c r="E108" s="33"/>
      <c r="F108" s="33">
        <v>7</v>
      </c>
      <c r="G108" s="165"/>
      <c r="H108" s="165"/>
      <c r="I108" s="125">
        <v>3310.75</v>
      </c>
      <c r="J108" s="125">
        <v>3507.26</v>
      </c>
      <c r="K108" s="40"/>
      <c r="L108" s="40"/>
      <c r="M108" s="40"/>
      <c r="N108" s="41"/>
      <c r="O108" s="150"/>
      <c r="P108" s="41"/>
      <c r="Q108" s="41"/>
      <c r="R108" s="41"/>
      <c r="S108" s="46"/>
      <c r="T108" s="41"/>
      <c r="U108" s="41"/>
      <c r="V108" s="41"/>
      <c r="W108" s="41"/>
      <c r="X108" s="41"/>
      <c r="Y108" s="41"/>
      <c r="Z108" s="41"/>
      <c r="AA108" s="141"/>
      <c r="AB108" s="40" t="s">
        <v>36</v>
      </c>
      <c r="AC108" s="40">
        <v>10</v>
      </c>
      <c r="AD108" s="46"/>
      <c r="AE108" s="41"/>
      <c r="AF108" s="150" t="e">
        <f>#REF!</f>
        <v>#REF!</v>
      </c>
      <c r="AG108" s="41"/>
      <c r="AH108" s="41"/>
      <c r="AI108" s="41"/>
      <c r="AJ108" s="41"/>
      <c r="AK108" s="41"/>
      <c r="AL108" s="41"/>
      <c r="AM108" s="47"/>
      <c r="AN108" s="40"/>
      <c r="AO108" s="40"/>
      <c r="AP108" s="41"/>
      <c r="AQ108" s="262"/>
      <c r="AR108" s="41"/>
      <c r="AS108" s="41"/>
      <c r="AT108" s="41"/>
      <c r="AU108" s="41"/>
      <c r="AV108" s="40"/>
      <c r="AW108" s="40"/>
      <c r="AX108" s="41"/>
      <c r="AY108" s="142"/>
      <c r="AZ108" s="41"/>
      <c r="BA108" s="41"/>
      <c r="BB108" s="41"/>
      <c r="BC108" s="41"/>
      <c r="BD108" s="40"/>
      <c r="BE108" s="40"/>
      <c r="BF108" s="41"/>
      <c r="BG108" s="268"/>
      <c r="BH108" s="41"/>
      <c r="BI108" s="41"/>
      <c r="BJ108" s="41"/>
      <c r="BK108" s="41"/>
      <c r="BL108" s="40"/>
      <c r="BM108" s="40"/>
      <c r="BN108" s="41"/>
      <c r="BO108" s="146"/>
      <c r="BP108" s="41"/>
      <c r="BQ108" s="41"/>
      <c r="BR108" s="41"/>
      <c r="BS108" s="41"/>
      <c r="BT108" s="40"/>
      <c r="BU108" s="40"/>
      <c r="BV108" s="145"/>
      <c r="BW108" s="41"/>
      <c r="BX108" s="41"/>
      <c r="BY108" s="53"/>
      <c r="BZ108" s="40"/>
      <c r="CA108" s="40"/>
      <c r="CB108" s="145"/>
      <c r="CC108" s="41"/>
      <c r="CD108" s="41"/>
      <c r="CE108" s="41"/>
      <c r="CF108" s="41"/>
      <c r="CG108" s="41"/>
      <c r="CH108" s="41"/>
      <c r="CI108" s="40"/>
      <c r="CJ108" s="40"/>
      <c r="CK108" s="40"/>
      <c r="CL108" s="145"/>
      <c r="CM108" s="40"/>
      <c r="CN108" s="40"/>
      <c r="CO108" s="41"/>
      <c r="CP108" s="54"/>
      <c r="CQ108" s="41"/>
      <c r="CR108" s="41"/>
      <c r="CS108" s="41"/>
      <c r="CT108" s="144"/>
      <c r="CU108" s="41"/>
      <c r="CV108" s="41"/>
      <c r="CW108" s="41"/>
      <c r="CX108" s="41"/>
      <c r="CY108" s="40"/>
      <c r="CZ108" s="40"/>
      <c r="DA108" s="40"/>
      <c r="DB108" s="41"/>
      <c r="DC108" s="143"/>
      <c r="DD108" s="41"/>
      <c r="DE108" s="41"/>
      <c r="DF108" s="41"/>
      <c r="DG108" s="41"/>
      <c r="DH108" s="55"/>
      <c r="DI108" s="56"/>
      <c r="DJ108" s="55"/>
      <c r="DK108" s="142"/>
      <c r="DL108" s="141"/>
      <c r="DM108" s="280"/>
      <c r="DN108" s="141"/>
      <c r="DO108" s="168"/>
      <c r="DP108" s="295" t="e">
        <f>#REF!-DK108-DC108-CT108-CL108-#REF!-CB108-BV108-BO108-BG108-AY108-AQ108-AF108--#REF!-#REF!-O108</f>
        <v>#REF!</v>
      </c>
    </row>
    <row r="109" spans="1:120" s="37" customFormat="1" ht="72.75" customHeight="1">
      <c r="A109" s="294">
        <v>8</v>
      </c>
      <c r="B109" s="296" t="s">
        <v>161</v>
      </c>
      <c r="C109" s="294" t="s">
        <v>177</v>
      </c>
      <c r="D109" s="294">
        <v>24</v>
      </c>
      <c r="E109" s="294" t="s">
        <v>37</v>
      </c>
      <c r="F109" s="294">
        <v>3</v>
      </c>
      <c r="G109" s="165">
        <v>5.5</v>
      </c>
      <c r="H109" s="165">
        <v>5.5</v>
      </c>
      <c r="I109" s="125">
        <v>608704</v>
      </c>
      <c r="J109" s="125">
        <v>-159746.16</v>
      </c>
      <c r="K109" s="40"/>
      <c r="L109" s="307"/>
      <c r="M109" s="40"/>
      <c r="N109" s="41"/>
      <c r="O109" s="150"/>
      <c r="P109" s="41"/>
      <c r="Q109" s="41"/>
      <c r="R109" s="41"/>
      <c r="S109" s="46"/>
      <c r="T109" s="41"/>
      <c r="U109" s="41"/>
      <c r="V109" s="41"/>
      <c r="W109" s="41"/>
      <c r="X109" s="41"/>
      <c r="Y109" s="55" t="s">
        <v>218</v>
      </c>
      <c r="Z109" s="40" t="s">
        <v>219</v>
      </c>
      <c r="AA109" s="424">
        <v>340500</v>
      </c>
      <c r="AB109" s="40"/>
      <c r="AC109" s="40"/>
      <c r="AD109" s="46"/>
      <c r="AE109" s="41"/>
      <c r="AF109" s="150"/>
      <c r="AG109" s="41"/>
      <c r="AH109" s="41"/>
      <c r="AI109" s="41"/>
      <c r="AJ109" s="41"/>
      <c r="AK109" s="41"/>
      <c r="AL109" s="41"/>
      <c r="AM109" s="47"/>
      <c r="AN109" s="40"/>
      <c r="AO109" s="40"/>
      <c r="AP109" s="56" t="s">
        <v>196</v>
      </c>
      <c r="AQ109" s="143">
        <v>34916</v>
      </c>
      <c r="AR109" s="41"/>
      <c r="AS109" s="41"/>
      <c r="AT109" s="41"/>
      <c r="AU109" s="41"/>
      <c r="AV109" s="40"/>
      <c r="AW109" s="40"/>
      <c r="AX109" s="56" t="s">
        <v>196</v>
      </c>
      <c r="AY109" s="145">
        <v>34916</v>
      </c>
      <c r="AZ109" s="41"/>
      <c r="BA109" s="41"/>
      <c r="BB109" s="41"/>
      <c r="BC109" s="41"/>
      <c r="BD109" s="40" t="s">
        <v>138</v>
      </c>
      <c r="BE109" s="40"/>
      <c r="BF109" s="56" t="s">
        <v>196</v>
      </c>
      <c r="BG109" s="148">
        <v>34916</v>
      </c>
      <c r="BH109" s="41"/>
      <c r="BI109" s="41"/>
      <c r="BJ109" s="41"/>
      <c r="BK109" s="41"/>
      <c r="BL109" s="40"/>
      <c r="BM109" s="40"/>
      <c r="BN109" s="56" t="s">
        <v>196</v>
      </c>
      <c r="BO109" s="271">
        <v>34916</v>
      </c>
      <c r="BP109" s="41"/>
      <c r="BQ109" s="41"/>
      <c r="BR109" s="41"/>
      <c r="BS109" s="41"/>
      <c r="BT109" s="40" t="s">
        <v>46</v>
      </c>
      <c r="BU109" s="40" t="s">
        <v>172</v>
      </c>
      <c r="BV109" s="145"/>
      <c r="BW109" s="41"/>
      <c r="BX109" s="41"/>
      <c r="BY109" s="53"/>
      <c r="BZ109" s="40"/>
      <c r="CA109" s="40"/>
      <c r="CB109" s="145"/>
      <c r="CC109" s="41"/>
      <c r="CD109" s="41"/>
      <c r="CE109" s="41"/>
      <c r="CF109" s="41"/>
      <c r="CG109" s="41"/>
      <c r="CH109" s="41"/>
      <c r="CI109" s="40"/>
      <c r="CJ109" s="40"/>
      <c r="CK109" s="40"/>
      <c r="CL109" s="145"/>
      <c r="CM109" s="40"/>
      <c r="CN109" s="40"/>
      <c r="CO109" s="41"/>
      <c r="CP109" s="54"/>
      <c r="CQ109" s="41"/>
      <c r="CR109" s="41"/>
      <c r="CS109" s="41"/>
      <c r="CT109" s="144"/>
      <c r="CU109" s="41"/>
      <c r="CV109" s="41"/>
      <c r="CW109" s="41"/>
      <c r="CX109" s="41"/>
      <c r="CY109" s="40"/>
      <c r="CZ109" s="347"/>
      <c r="DA109" s="40"/>
      <c r="DB109" s="41"/>
      <c r="DC109" s="143"/>
      <c r="DD109" s="41"/>
      <c r="DE109" s="41"/>
      <c r="DF109" s="41"/>
      <c r="DG109" s="41"/>
      <c r="DH109" s="55" t="s">
        <v>138</v>
      </c>
      <c r="DI109" s="358" t="s">
        <v>191</v>
      </c>
      <c r="DJ109" s="55"/>
      <c r="DK109" s="142"/>
      <c r="DL109" s="141"/>
      <c r="DM109" s="280"/>
      <c r="DN109" s="141"/>
      <c r="DO109" s="308"/>
      <c r="DP109" s="309">
        <v>449000</v>
      </c>
    </row>
    <row r="110" spans="1:120" s="37" customFormat="1" ht="78" customHeight="1">
      <c r="A110" s="496">
        <v>9</v>
      </c>
      <c r="B110" s="496" t="s">
        <v>163</v>
      </c>
      <c r="C110" s="496" t="s">
        <v>170</v>
      </c>
      <c r="D110" s="496">
        <v>347</v>
      </c>
      <c r="E110" s="496" t="s">
        <v>37</v>
      </c>
      <c r="F110" s="496">
        <v>3</v>
      </c>
      <c r="G110" s="493">
        <v>8.01</v>
      </c>
      <c r="H110" s="493">
        <v>8.17</v>
      </c>
      <c r="I110" s="514">
        <v>1471730.85</v>
      </c>
      <c r="J110" s="490">
        <v>1000877.49</v>
      </c>
      <c r="K110" s="442"/>
      <c r="L110" s="442" t="s">
        <v>224</v>
      </c>
      <c r="M110" s="442"/>
      <c r="N110" s="436"/>
      <c r="O110" s="445">
        <v>1056000</v>
      </c>
      <c r="P110" s="156"/>
      <c r="Q110" s="156"/>
      <c r="R110" s="156"/>
      <c r="S110" s="156"/>
      <c r="T110" s="156"/>
      <c r="U110" s="156"/>
      <c r="V110" s="156"/>
      <c r="W110" s="156"/>
      <c r="X110" s="436"/>
      <c r="Y110" s="442" t="s">
        <v>222</v>
      </c>
      <c r="Z110" s="436"/>
      <c r="AA110" s="465">
        <v>65000</v>
      </c>
      <c r="AB110" s="436"/>
      <c r="AC110" s="436"/>
      <c r="AD110" s="454"/>
      <c r="AE110" s="436"/>
      <c r="AF110" s="448"/>
      <c r="AG110" s="156"/>
      <c r="AH110" s="156"/>
      <c r="AI110" s="156"/>
      <c r="AJ110" s="156"/>
      <c r="AK110" s="156"/>
      <c r="AL110" s="156"/>
      <c r="AM110" s="157"/>
      <c r="AN110" s="155"/>
      <c r="AO110" s="451"/>
      <c r="AP110" s="454"/>
      <c r="AQ110" s="448">
        <v>116500</v>
      </c>
      <c r="AR110" s="156"/>
      <c r="AS110" s="156"/>
      <c r="AT110" s="156"/>
      <c r="AU110" s="156"/>
      <c r="AV110" s="436"/>
      <c r="AW110" s="436"/>
      <c r="AX110" s="436"/>
      <c r="AY110" s="448">
        <v>116500</v>
      </c>
      <c r="AZ110" s="156"/>
      <c r="BA110" s="156"/>
      <c r="BB110" s="156"/>
      <c r="BC110" s="156"/>
      <c r="BD110" s="436"/>
      <c r="BE110" s="436"/>
      <c r="BF110" s="436" t="s">
        <v>172</v>
      </c>
      <c r="BG110" s="448">
        <v>116500</v>
      </c>
      <c r="BH110" s="156"/>
      <c r="BI110" s="156"/>
      <c r="BJ110" s="156"/>
      <c r="BK110" s="156"/>
      <c r="BL110" s="436"/>
      <c r="BM110" s="436"/>
      <c r="BN110" s="436"/>
      <c r="BO110" s="448">
        <v>48000</v>
      </c>
      <c r="BP110" s="156"/>
      <c r="BQ110" s="156"/>
      <c r="BR110" s="156"/>
      <c r="BS110" s="156"/>
      <c r="BT110" s="436"/>
      <c r="BU110" s="436"/>
      <c r="BV110" s="457"/>
      <c r="BW110" s="156"/>
      <c r="BX110" s="156"/>
      <c r="BY110" s="158"/>
      <c r="BZ110" s="436"/>
      <c r="CA110" s="436"/>
      <c r="CB110" s="439"/>
      <c r="CC110" s="156"/>
      <c r="CD110" s="156"/>
      <c r="CE110" s="156"/>
      <c r="CF110" s="156"/>
      <c r="CG110" s="156"/>
      <c r="CH110" s="156"/>
      <c r="CI110" s="436" t="s">
        <v>46</v>
      </c>
      <c r="CJ110" s="436">
        <v>2</v>
      </c>
      <c r="CK110" s="436" t="s">
        <v>181</v>
      </c>
      <c r="CL110" s="439">
        <v>35000</v>
      </c>
      <c r="CM110" s="155"/>
      <c r="CN110" s="155"/>
      <c r="CO110" s="156"/>
      <c r="CP110" s="159"/>
      <c r="CQ110" s="436" t="s">
        <v>46</v>
      </c>
      <c r="CR110" s="436">
        <v>5</v>
      </c>
      <c r="CS110" s="442" t="s">
        <v>160</v>
      </c>
      <c r="CT110" s="448">
        <v>30000</v>
      </c>
      <c r="CU110" s="156"/>
      <c r="CV110" s="156"/>
      <c r="CW110" s="156"/>
      <c r="CX110" s="156"/>
      <c r="CY110" s="460"/>
      <c r="CZ110" s="526"/>
      <c r="DA110" s="418"/>
      <c r="DB110" s="312"/>
      <c r="DC110" s="523"/>
      <c r="DD110" s="156"/>
      <c r="DE110" s="156"/>
      <c r="DF110" s="156"/>
      <c r="DG110" s="156"/>
      <c r="DH110" s="462"/>
      <c r="DI110" s="427" t="s">
        <v>223</v>
      </c>
      <c r="DJ110" s="468"/>
      <c r="DK110" s="429">
        <v>53700</v>
      </c>
      <c r="DL110" s="141"/>
      <c r="DM110" s="280"/>
      <c r="DN110" s="141"/>
      <c r="DO110" s="168"/>
      <c r="DP110" s="521">
        <v>1789700</v>
      </c>
    </row>
    <row r="111" spans="1:120" s="37" customFormat="1" ht="52.5" customHeight="1">
      <c r="A111" s="497"/>
      <c r="B111" s="497"/>
      <c r="C111" s="497"/>
      <c r="D111" s="497"/>
      <c r="E111" s="497"/>
      <c r="F111" s="497"/>
      <c r="G111" s="494"/>
      <c r="H111" s="494"/>
      <c r="I111" s="515"/>
      <c r="J111" s="491"/>
      <c r="K111" s="443"/>
      <c r="L111" s="443"/>
      <c r="M111" s="443"/>
      <c r="N111" s="437"/>
      <c r="O111" s="446"/>
      <c r="P111" s="156"/>
      <c r="Q111" s="156"/>
      <c r="R111" s="156"/>
      <c r="S111" s="156"/>
      <c r="T111" s="156"/>
      <c r="U111" s="156"/>
      <c r="V111" s="156"/>
      <c r="W111" s="156"/>
      <c r="X111" s="437"/>
      <c r="Y111" s="443"/>
      <c r="Z111" s="437"/>
      <c r="AA111" s="466"/>
      <c r="AB111" s="437"/>
      <c r="AC111" s="437"/>
      <c r="AD111" s="455"/>
      <c r="AE111" s="437"/>
      <c r="AF111" s="449"/>
      <c r="AG111" s="156"/>
      <c r="AH111" s="156"/>
      <c r="AI111" s="156"/>
      <c r="AJ111" s="156"/>
      <c r="AK111" s="156"/>
      <c r="AL111" s="156"/>
      <c r="AM111" s="157"/>
      <c r="AN111" s="155"/>
      <c r="AO111" s="452"/>
      <c r="AP111" s="455"/>
      <c r="AQ111" s="449"/>
      <c r="AR111" s="156"/>
      <c r="AS111" s="156"/>
      <c r="AT111" s="156"/>
      <c r="AU111" s="156"/>
      <c r="AV111" s="437"/>
      <c r="AW111" s="437"/>
      <c r="AX111" s="437"/>
      <c r="AY111" s="449"/>
      <c r="AZ111" s="156"/>
      <c r="BA111" s="156"/>
      <c r="BB111" s="156"/>
      <c r="BC111" s="156"/>
      <c r="BD111" s="437"/>
      <c r="BE111" s="437"/>
      <c r="BF111" s="437"/>
      <c r="BG111" s="449"/>
      <c r="BH111" s="156"/>
      <c r="BI111" s="156"/>
      <c r="BJ111" s="156"/>
      <c r="BK111" s="156"/>
      <c r="BL111" s="437"/>
      <c r="BM111" s="437"/>
      <c r="BN111" s="437"/>
      <c r="BO111" s="449"/>
      <c r="BP111" s="156"/>
      <c r="BQ111" s="156"/>
      <c r="BR111" s="156"/>
      <c r="BS111" s="156"/>
      <c r="BT111" s="437"/>
      <c r="BU111" s="437"/>
      <c r="BV111" s="458"/>
      <c r="BW111" s="156"/>
      <c r="BX111" s="156"/>
      <c r="BY111" s="158"/>
      <c r="BZ111" s="437"/>
      <c r="CA111" s="437"/>
      <c r="CB111" s="440"/>
      <c r="CC111" s="156"/>
      <c r="CD111" s="156"/>
      <c r="CE111" s="156"/>
      <c r="CF111" s="156"/>
      <c r="CG111" s="156"/>
      <c r="CH111" s="156"/>
      <c r="CI111" s="437"/>
      <c r="CJ111" s="437"/>
      <c r="CK111" s="437"/>
      <c r="CL111" s="440"/>
      <c r="CM111" s="155"/>
      <c r="CN111" s="155"/>
      <c r="CO111" s="156"/>
      <c r="CP111" s="159"/>
      <c r="CQ111" s="437"/>
      <c r="CR111" s="437"/>
      <c r="CS111" s="443"/>
      <c r="CT111" s="449"/>
      <c r="CU111" s="156"/>
      <c r="CV111" s="156"/>
      <c r="CW111" s="156"/>
      <c r="CX111" s="156"/>
      <c r="CY111" s="461"/>
      <c r="CZ111" s="526"/>
      <c r="DA111" s="419"/>
      <c r="DB111" s="437"/>
      <c r="DC111" s="524"/>
      <c r="DD111" s="156"/>
      <c r="DE111" s="156"/>
      <c r="DF111" s="156"/>
      <c r="DG111" s="156"/>
      <c r="DH111" s="463"/>
      <c r="DI111" s="432" t="s">
        <v>225</v>
      </c>
      <c r="DJ111" s="469"/>
      <c r="DK111" s="434">
        <v>97000</v>
      </c>
      <c r="DL111" s="141"/>
      <c r="DM111" s="280"/>
      <c r="DN111" s="141"/>
      <c r="DO111" s="168"/>
      <c r="DP111" s="521"/>
    </row>
    <row r="112" spans="1:120" s="37" customFormat="1" ht="31.5" customHeight="1">
      <c r="A112" s="497"/>
      <c r="B112" s="497"/>
      <c r="C112" s="497"/>
      <c r="D112" s="497"/>
      <c r="E112" s="497"/>
      <c r="F112" s="497"/>
      <c r="G112" s="494"/>
      <c r="H112" s="494"/>
      <c r="I112" s="515"/>
      <c r="J112" s="491"/>
      <c r="K112" s="444"/>
      <c r="L112" s="444"/>
      <c r="M112" s="444"/>
      <c r="N112" s="438"/>
      <c r="O112" s="447"/>
      <c r="P112" s="156"/>
      <c r="Q112" s="156"/>
      <c r="R112" s="156"/>
      <c r="S112" s="156"/>
      <c r="T112" s="156"/>
      <c r="U112" s="156"/>
      <c r="V112" s="156"/>
      <c r="W112" s="156"/>
      <c r="X112" s="437"/>
      <c r="Y112" s="443"/>
      <c r="Z112" s="437"/>
      <c r="AA112" s="466"/>
      <c r="AB112" s="437"/>
      <c r="AC112" s="437"/>
      <c r="AD112" s="455"/>
      <c r="AE112" s="437"/>
      <c r="AF112" s="449"/>
      <c r="AG112" s="156"/>
      <c r="AH112" s="156"/>
      <c r="AI112" s="156"/>
      <c r="AJ112" s="156"/>
      <c r="AK112" s="156"/>
      <c r="AL112" s="156"/>
      <c r="AM112" s="157"/>
      <c r="AN112" s="155"/>
      <c r="AO112" s="452"/>
      <c r="AP112" s="455"/>
      <c r="AQ112" s="449"/>
      <c r="AR112" s="156"/>
      <c r="AS112" s="156"/>
      <c r="AT112" s="156"/>
      <c r="AU112" s="156"/>
      <c r="AV112" s="437"/>
      <c r="AW112" s="437"/>
      <c r="AX112" s="437"/>
      <c r="AY112" s="449"/>
      <c r="AZ112" s="156"/>
      <c r="BA112" s="156"/>
      <c r="BB112" s="156"/>
      <c r="BC112" s="156"/>
      <c r="BD112" s="437"/>
      <c r="BE112" s="437"/>
      <c r="BF112" s="437"/>
      <c r="BG112" s="449"/>
      <c r="BH112" s="156"/>
      <c r="BI112" s="156"/>
      <c r="BJ112" s="156"/>
      <c r="BK112" s="156"/>
      <c r="BL112" s="437"/>
      <c r="BM112" s="437"/>
      <c r="BN112" s="437"/>
      <c r="BO112" s="449"/>
      <c r="BP112" s="156"/>
      <c r="BQ112" s="156"/>
      <c r="BR112" s="156"/>
      <c r="BS112" s="156"/>
      <c r="BT112" s="437"/>
      <c r="BU112" s="437"/>
      <c r="BV112" s="458"/>
      <c r="BW112" s="156"/>
      <c r="BX112" s="156"/>
      <c r="BY112" s="158"/>
      <c r="BZ112" s="437"/>
      <c r="CA112" s="437"/>
      <c r="CB112" s="440"/>
      <c r="CC112" s="156"/>
      <c r="CD112" s="156"/>
      <c r="CE112" s="156"/>
      <c r="CF112" s="156"/>
      <c r="CG112" s="156"/>
      <c r="CH112" s="156"/>
      <c r="CI112" s="437"/>
      <c r="CJ112" s="437"/>
      <c r="CK112" s="437"/>
      <c r="CL112" s="440"/>
      <c r="CM112" s="155"/>
      <c r="CN112" s="155"/>
      <c r="CO112" s="156"/>
      <c r="CP112" s="159"/>
      <c r="CQ112" s="437"/>
      <c r="CR112" s="437"/>
      <c r="CS112" s="443"/>
      <c r="CT112" s="449"/>
      <c r="CU112" s="156"/>
      <c r="CV112" s="156"/>
      <c r="CW112" s="156"/>
      <c r="CX112" s="156"/>
      <c r="CY112" s="461"/>
      <c r="CZ112" s="526"/>
      <c r="DA112" s="419"/>
      <c r="DB112" s="437"/>
      <c r="DC112" s="524"/>
      <c r="DD112" s="156"/>
      <c r="DE112" s="156"/>
      <c r="DF112" s="156"/>
      <c r="DG112" s="156"/>
      <c r="DH112" s="463"/>
      <c r="DI112" s="433"/>
      <c r="DJ112" s="469"/>
      <c r="DK112" s="435"/>
      <c r="DL112" s="141"/>
      <c r="DM112" s="280"/>
      <c r="DN112" s="141"/>
      <c r="DO112" s="168"/>
      <c r="DP112" s="521"/>
    </row>
    <row r="113" spans="1:120" s="37" customFormat="1" ht="1.5" customHeight="1" hidden="1">
      <c r="A113" s="498"/>
      <c r="B113" s="498"/>
      <c r="C113" s="498"/>
      <c r="D113" s="498"/>
      <c r="E113" s="498"/>
      <c r="F113" s="498"/>
      <c r="G113" s="495"/>
      <c r="H113" s="495"/>
      <c r="I113" s="516"/>
      <c r="J113" s="492"/>
      <c r="K113" s="154" t="s">
        <v>45</v>
      </c>
      <c r="L113" s="154"/>
      <c r="M113" s="154"/>
      <c r="N113" s="155" t="s">
        <v>160</v>
      </c>
      <c r="O113" s="150"/>
      <c r="P113" s="156"/>
      <c r="Q113" s="156"/>
      <c r="R113" s="156"/>
      <c r="S113" s="156"/>
      <c r="T113" s="156"/>
      <c r="U113" s="156"/>
      <c r="V113" s="156"/>
      <c r="W113" s="156"/>
      <c r="X113" s="438"/>
      <c r="Y113" s="444"/>
      <c r="Z113" s="438"/>
      <c r="AA113" s="467"/>
      <c r="AB113" s="438"/>
      <c r="AC113" s="438"/>
      <c r="AD113" s="456"/>
      <c r="AE113" s="438"/>
      <c r="AF113" s="450"/>
      <c r="AG113" s="156"/>
      <c r="AH113" s="156"/>
      <c r="AI113" s="156"/>
      <c r="AJ113" s="156"/>
      <c r="AK113" s="156"/>
      <c r="AL113" s="156"/>
      <c r="AM113" s="157"/>
      <c r="AN113" s="155"/>
      <c r="AO113" s="453"/>
      <c r="AP113" s="456"/>
      <c r="AQ113" s="450"/>
      <c r="AR113" s="156"/>
      <c r="AS113" s="156"/>
      <c r="AT113" s="156"/>
      <c r="AU113" s="156"/>
      <c r="AV113" s="438"/>
      <c r="AW113" s="438"/>
      <c r="AX113" s="438"/>
      <c r="AY113" s="450"/>
      <c r="AZ113" s="156"/>
      <c r="BA113" s="156"/>
      <c r="BB113" s="156"/>
      <c r="BC113" s="156"/>
      <c r="BD113" s="438"/>
      <c r="BE113" s="438"/>
      <c r="BF113" s="438"/>
      <c r="BG113" s="450"/>
      <c r="BH113" s="156"/>
      <c r="BI113" s="156"/>
      <c r="BJ113" s="156"/>
      <c r="BK113" s="156"/>
      <c r="BL113" s="438"/>
      <c r="BM113" s="438"/>
      <c r="BN113" s="438"/>
      <c r="BO113" s="450"/>
      <c r="BP113" s="156"/>
      <c r="BQ113" s="156"/>
      <c r="BR113" s="156"/>
      <c r="BS113" s="156"/>
      <c r="BT113" s="438"/>
      <c r="BU113" s="438"/>
      <c r="BV113" s="459"/>
      <c r="BW113" s="156"/>
      <c r="BX113" s="156"/>
      <c r="BY113" s="158"/>
      <c r="BZ113" s="438"/>
      <c r="CA113" s="438"/>
      <c r="CB113" s="441"/>
      <c r="CC113" s="156"/>
      <c r="CD113" s="156"/>
      <c r="CE113" s="156"/>
      <c r="CF113" s="156"/>
      <c r="CG113" s="156"/>
      <c r="CH113" s="156"/>
      <c r="CI113" s="438"/>
      <c r="CJ113" s="438"/>
      <c r="CK113" s="438"/>
      <c r="CL113" s="441"/>
      <c r="CM113" s="155"/>
      <c r="CN113" s="155"/>
      <c r="CO113" s="156"/>
      <c r="CP113" s="159"/>
      <c r="CQ113" s="438"/>
      <c r="CR113" s="438"/>
      <c r="CS113" s="444"/>
      <c r="CT113" s="450"/>
      <c r="CU113" s="156"/>
      <c r="CV113" s="156"/>
      <c r="CW113" s="156"/>
      <c r="CX113" s="156"/>
      <c r="CY113" s="438"/>
      <c r="CZ113" s="420"/>
      <c r="DA113" s="421"/>
      <c r="DB113" s="438"/>
      <c r="DC113" s="525"/>
      <c r="DD113" s="156"/>
      <c r="DE113" s="156"/>
      <c r="DF113" s="156"/>
      <c r="DG113" s="156"/>
      <c r="DH113" s="464"/>
      <c r="DI113" s="426"/>
      <c r="DJ113" s="470"/>
      <c r="DK113" s="428"/>
      <c r="DL113" s="141"/>
      <c r="DM113" s="280"/>
      <c r="DN113" s="141"/>
      <c r="DO113" s="168"/>
      <c r="DP113" s="522"/>
    </row>
    <row r="114" spans="1:120" s="37" customFormat="1" ht="21" customHeight="1" hidden="1">
      <c r="A114" s="33">
        <v>126</v>
      </c>
      <c r="B114" s="34" t="s">
        <v>32</v>
      </c>
      <c r="C114" s="35" t="s">
        <v>120</v>
      </c>
      <c r="D114" s="33">
        <v>263</v>
      </c>
      <c r="E114" s="33"/>
      <c r="F114" s="33">
        <v>6</v>
      </c>
      <c r="G114" s="164"/>
      <c r="H114" s="164"/>
      <c r="I114" s="66">
        <v>4720.8</v>
      </c>
      <c r="J114" s="66">
        <v>4439.97</v>
      </c>
      <c r="K114" s="40"/>
      <c r="L114" s="40"/>
      <c r="M114" s="40"/>
      <c r="N114" s="41"/>
      <c r="O114" s="42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0"/>
      <c r="AC114" s="40"/>
      <c r="AD114" s="46"/>
      <c r="AE114" s="41"/>
      <c r="AF114" s="42"/>
      <c r="AG114" s="41"/>
      <c r="AH114" s="41"/>
      <c r="AI114" s="41"/>
      <c r="AJ114" s="41"/>
      <c r="AK114" s="41"/>
      <c r="AL114" s="41"/>
      <c r="AM114" s="47"/>
      <c r="AN114" s="40"/>
      <c r="AO114" s="40"/>
      <c r="AP114" s="41"/>
      <c r="AQ114" s="48"/>
      <c r="AR114" s="41"/>
      <c r="AS114" s="41"/>
      <c r="AT114" s="41"/>
      <c r="AU114" s="41"/>
      <c r="AV114" s="40"/>
      <c r="AW114" s="40"/>
      <c r="AX114" s="41"/>
      <c r="AY114" s="49"/>
      <c r="AZ114" s="41"/>
      <c r="BA114" s="41"/>
      <c r="BB114" s="41"/>
      <c r="BC114" s="41"/>
      <c r="BD114" s="40"/>
      <c r="BE114" s="40"/>
      <c r="BF114" s="41"/>
      <c r="BG114" s="50"/>
      <c r="BH114" s="41"/>
      <c r="BI114" s="41"/>
      <c r="BJ114" s="41"/>
      <c r="BK114" s="41"/>
      <c r="BL114" s="40"/>
      <c r="BM114" s="40"/>
      <c r="BN114" s="41"/>
      <c r="BO114" s="51"/>
      <c r="BP114" s="41"/>
      <c r="BQ114" s="41"/>
      <c r="BR114" s="41"/>
      <c r="BS114" s="41"/>
      <c r="BT114" s="40"/>
      <c r="BU114" s="40"/>
      <c r="BV114" s="52"/>
      <c r="BW114" s="41"/>
      <c r="BX114" s="41"/>
      <c r="BY114" s="53"/>
      <c r="BZ114" s="40"/>
      <c r="CA114" s="40"/>
      <c r="CB114" s="52"/>
      <c r="CC114" s="41"/>
      <c r="CD114" s="41"/>
      <c r="CE114" s="41"/>
      <c r="CF114" s="41"/>
      <c r="CG114" s="41"/>
      <c r="CH114" s="41"/>
      <c r="CI114" s="40"/>
      <c r="CJ114" s="40"/>
      <c r="CK114" s="40"/>
      <c r="CL114" s="52"/>
      <c r="CM114" s="40"/>
      <c r="CN114" s="40"/>
      <c r="CO114" s="41"/>
      <c r="CP114" s="54"/>
      <c r="CQ114" s="41"/>
      <c r="CR114" s="41"/>
      <c r="CS114" s="41"/>
      <c r="CT114" s="43"/>
      <c r="CU114" s="41"/>
      <c r="CV114" s="41"/>
      <c r="CW114" s="41"/>
      <c r="CX114" s="41"/>
      <c r="CY114" s="40"/>
      <c r="CZ114" s="40"/>
      <c r="DA114" s="40"/>
      <c r="DB114" s="41"/>
      <c r="DC114" s="44"/>
      <c r="DD114" s="41"/>
      <c r="DE114" s="41"/>
      <c r="DF114" s="41"/>
      <c r="DG114" s="41"/>
      <c r="DH114" s="55" t="s">
        <v>66</v>
      </c>
      <c r="DI114" s="311"/>
      <c r="DJ114" s="55"/>
      <c r="DK114" s="49" t="e">
        <f>#REF!</f>
        <v>#REF!</v>
      </c>
      <c r="DL114" s="41"/>
      <c r="DM114" s="55"/>
      <c r="DN114" s="41"/>
      <c r="DO114" s="36"/>
      <c r="DP114" s="36" t="e">
        <f>#REF!-DK114-DC114-CT114-CL114-#REF!-CB114-BV114-BO114-BG114-AY114-AQ114-AF114--#REF!-#REF!-O114</f>
        <v>#REF!</v>
      </c>
    </row>
    <row r="115" spans="1:120" s="37" customFormat="1" ht="17.25" customHeight="1" hidden="1">
      <c r="A115" s="33">
        <v>128</v>
      </c>
      <c r="B115" s="34" t="s">
        <v>44</v>
      </c>
      <c r="C115" s="35" t="s">
        <v>120</v>
      </c>
      <c r="D115" s="33">
        <v>141</v>
      </c>
      <c r="E115" s="33" t="s">
        <v>39</v>
      </c>
      <c r="F115" s="33">
        <v>7</v>
      </c>
      <c r="G115" s="162"/>
      <c r="H115" s="162"/>
      <c r="I115" s="38">
        <v>47990.79</v>
      </c>
      <c r="J115" s="38">
        <v>39638.92</v>
      </c>
      <c r="K115" s="40"/>
      <c r="L115" s="40"/>
      <c r="M115" s="40"/>
      <c r="N115" s="41"/>
      <c r="O115" s="42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0"/>
      <c r="AC115" s="40"/>
      <c r="AD115" s="46"/>
      <c r="AE115" s="41"/>
      <c r="AF115" s="42"/>
      <c r="AG115" s="41"/>
      <c r="AH115" s="41"/>
      <c r="AI115" s="41"/>
      <c r="AJ115" s="41"/>
      <c r="AK115" s="41"/>
      <c r="AL115" s="41"/>
      <c r="AM115" s="47"/>
      <c r="AN115" s="40"/>
      <c r="AO115" s="40"/>
      <c r="AP115" s="41"/>
      <c r="AQ115" s="48"/>
      <c r="AR115" s="41"/>
      <c r="AS115" s="41"/>
      <c r="AT115" s="41"/>
      <c r="AU115" s="41"/>
      <c r="AV115" s="40"/>
      <c r="AW115" s="40"/>
      <c r="AX115" s="41"/>
      <c r="AY115" s="49"/>
      <c r="AZ115" s="41"/>
      <c r="BA115" s="41"/>
      <c r="BB115" s="41"/>
      <c r="BC115" s="41"/>
      <c r="BD115" s="40" t="s">
        <v>35</v>
      </c>
      <c r="BE115" s="40">
        <v>50</v>
      </c>
      <c r="BF115" s="41"/>
      <c r="BG115" s="50" t="e">
        <f>#REF!</f>
        <v>#REF!</v>
      </c>
      <c r="BH115" s="41"/>
      <c r="BI115" s="41"/>
      <c r="BJ115" s="41"/>
      <c r="BK115" s="41"/>
      <c r="BL115" s="40"/>
      <c r="BM115" s="40"/>
      <c r="BN115" s="56"/>
      <c r="BO115" s="51"/>
      <c r="BP115" s="41"/>
      <c r="BQ115" s="41"/>
      <c r="BR115" s="41"/>
      <c r="BS115" s="41"/>
      <c r="BT115" s="40"/>
      <c r="BU115" s="40"/>
      <c r="BV115" s="52"/>
      <c r="BW115" s="41"/>
      <c r="BX115" s="41"/>
      <c r="BY115" s="53"/>
      <c r="BZ115" s="40"/>
      <c r="CA115" s="40"/>
      <c r="CB115" s="52"/>
      <c r="CC115" s="41"/>
      <c r="CD115" s="41"/>
      <c r="CE115" s="41"/>
      <c r="CF115" s="41"/>
      <c r="CG115" s="41"/>
      <c r="CH115" s="41"/>
      <c r="CI115" s="40"/>
      <c r="CJ115" s="40"/>
      <c r="CK115" s="40"/>
      <c r="CL115" s="52"/>
      <c r="CM115" s="40"/>
      <c r="CN115" s="40"/>
      <c r="CO115" s="41"/>
      <c r="CP115" s="54"/>
      <c r="CQ115" s="41"/>
      <c r="CR115" s="41"/>
      <c r="CS115" s="41"/>
      <c r="CT115" s="43"/>
      <c r="CU115" s="41"/>
      <c r="CV115" s="41"/>
      <c r="CW115" s="41"/>
      <c r="CX115" s="41"/>
      <c r="CY115" s="40"/>
      <c r="CZ115" s="40"/>
      <c r="DA115" s="40"/>
      <c r="DB115" s="41"/>
      <c r="DC115" s="44"/>
      <c r="DD115" s="41"/>
      <c r="DE115" s="41"/>
      <c r="DF115" s="41"/>
      <c r="DG115" s="41"/>
      <c r="DH115" s="55"/>
      <c r="DI115" s="56"/>
      <c r="DJ115" s="55"/>
      <c r="DK115" s="49"/>
      <c r="DL115" s="41"/>
      <c r="DM115" s="55"/>
      <c r="DN115" s="41"/>
      <c r="DO115" s="36"/>
      <c r="DP115" s="36" t="e">
        <f>#REF!-DK115-DC115-CT115-CL115-#REF!-CB115-BV115-BO115-BG115-AY115-AQ115-AF115--#REF!-#REF!-O115</f>
        <v>#REF!</v>
      </c>
    </row>
    <row r="116" spans="1:120" s="37" customFormat="1" ht="15.75" customHeight="1" hidden="1">
      <c r="A116" s="33">
        <v>129</v>
      </c>
      <c r="B116" s="34" t="s">
        <v>32</v>
      </c>
      <c r="C116" s="35" t="s">
        <v>121</v>
      </c>
      <c r="D116" s="33">
        <v>17</v>
      </c>
      <c r="E116" s="33" t="s">
        <v>58</v>
      </c>
      <c r="F116" s="33">
        <v>6</v>
      </c>
      <c r="G116" s="162"/>
      <c r="H116" s="162"/>
      <c r="I116" s="38">
        <v>2302.67</v>
      </c>
      <c r="J116" s="38">
        <v>2165.68</v>
      </c>
      <c r="K116" s="40"/>
      <c r="L116" s="40"/>
      <c r="M116" s="40"/>
      <c r="N116" s="41"/>
      <c r="O116" s="42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0"/>
      <c r="AC116" s="40"/>
      <c r="AD116" s="46"/>
      <c r="AE116" s="41"/>
      <c r="AF116" s="42"/>
      <c r="AG116" s="41"/>
      <c r="AH116" s="41"/>
      <c r="AI116" s="41"/>
      <c r="AJ116" s="41"/>
      <c r="AK116" s="41"/>
      <c r="AL116" s="41"/>
      <c r="AM116" s="47"/>
      <c r="AN116" s="40"/>
      <c r="AO116" s="40"/>
      <c r="AP116" s="41"/>
      <c r="AQ116" s="48"/>
      <c r="AR116" s="41"/>
      <c r="AS116" s="41"/>
      <c r="AT116" s="41"/>
      <c r="AU116" s="41"/>
      <c r="AV116" s="40"/>
      <c r="AW116" s="40"/>
      <c r="AX116" s="41"/>
      <c r="AY116" s="49"/>
      <c r="AZ116" s="41"/>
      <c r="BA116" s="41"/>
      <c r="BB116" s="41"/>
      <c r="BC116" s="41"/>
      <c r="BD116" s="40"/>
      <c r="BE116" s="40"/>
      <c r="BF116" s="41"/>
      <c r="BG116" s="50"/>
      <c r="BH116" s="41"/>
      <c r="BI116" s="41"/>
      <c r="BJ116" s="41"/>
      <c r="BK116" s="41"/>
      <c r="BL116" s="40"/>
      <c r="BM116" s="40"/>
      <c r="BN116" s="41"/>
      <c r="BO116" s="51"/>
      <c r="BP116" s="41"/>
      <c r="BQ116" s="41"/>
      <c r="BR116" s="41"/>
      <c r="BS116" s="41"/>
      <c r="BT116" s="40"/>
      <c r="BU116" s="40"/>
      <c r="BV116" s="52"/>
      <c r="BW116" s="41"/>
      <c r="BX116" s="41"/>
      <c r="BY116" s="53"/>
      <c r="BZ116" s="40"/>
      <c r="CA116" s="40"/>
      <c r="CB116" s="52"/>
      <c r="CC116" s="41"/>
      <c r="CD116" s="41"/>
      <c r="CE116" s="41"/>
      <c r="CF116" s="41"/>
      <c r="CG116" s="41"/>
      <c r="CH116" s="41"/>
      <c r="CI116" s="40"/>
      <c r="CJ116" s="40"/>
      <c r="CK116" s="40"/>
      <c r="CL116" s="52"/>
      <c r="CM116" s="40"/>
      <c r="CN116" s="40"/>
      <c r="CO116" s="41"/>
      <c r="CP116" s="54"/>
      <c r="CQ116" s="41"/>
      <c r="CR116" s="41"/>
      <c r="CS116" s="41"/>
      <c r="CT116" s="43"/>
      <c r="CU116" s="41"/>
      <c r="CV116" s="41"/>
      <c r="CW116" s="41"/>
      <c r="CX116" s="41"/>
      <c r="CY116" s="40"/>
      <c r="CZ116" s="40"/>
      <c r="DA116" s="40"/>
      <c r="DB116" s="41"/>
      <c r="DC116" s="44"/>
      <c r="DD116" s="41"/>
      <c r="DE116" s="41"/>
      <c r="DF116" s="41"/>
      <c r="DG116" s="41"/>
      <c r="DH116" s="55" t="s">
        <v>71</v>
      </c>
      <c r="DI116" s="56"/>
      <c r="DJ116" s="55"/>
      <c r="DK116" s="49" t="e">
        <f>#REF!</f>
        <v>#REF!</v>
      </c>
      <c r="DL116" s="41"/>
      <c r="DM116" s="55"/>
      <c r="DN116" s="41"/>
      <c r="DO116" s="36"/>
      <c r="DP116" s="36" t="e">
        <f>#REF!-DK116-DC116-CT116-CL116-#REF!-CB116-BV116-BO116-BG116-AY116-AQ116-AF116--#REF!-#REF!-O116</f>
        <v>#REF!</v>
      </c>
    </row>
    <row r="117" spans="1:120" s="37" customFormat="1" ht="15.75" customHeight="1" hidden="1">
      <c r="A117" s="33">
        <v>130</v>
      </c>
      <c r="B117" s="34" t="s">
        <v>32</v>
      </c>
      <c r="C117" s="35" t="s">
        <v>121</v>
      </c>
      <c r="D117" s="33">
        <v>15</v>
      </c>
      <c r="E117" s="33" t="s">
        <v>72</v>
      </c>
      <c r="F117" s="33">
        <v>7</v>
      </c>
      <c r="G117" s="162"/>
      <c r="H117" s="162"/>
      <c r="I117" s="38">
        <v>2098.62</v>
      </c>
      <c r="J117" s="38">
        <v>2223.18</v>
      </c>
      <c r="K117" s="40"/>
      <c r="L117" s="40"/>
      <c r="M117" s="40"/>
      <c r="N117" s="41"/>
      <c r="O117" s="42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0"/>
      <c r="AC117" s="40"/>
      <c r="AD117" s="46"/>
      <c r="AE117" s="41"/>
      <c r="AF117" s="42"/>
      <c r="AG117" s="41"/>
      <c r="AH117" s="41"/>
      <c r="AI117" s="41"/>
      <c r="AJ117" s="41"/>
      <c r="AK117" s="41"/>
      <c r="AL117" s="41"/>
      <c r="AM117" s="47"/>
      <c r="AN117" s="40"/>
      <c r="AO117" s="40"/>
      <c r="AP117" s="41"/>
      <c r="AQ117" s="48"/>
      <c r="AR117" s="41"/>
      <c r="AS117" s="41"/>
      <c r="AT117" s="41"/>
      <c r="AU117" s="41"/>
      <c r="AV117" s="40"/>
      <c r="AW117" s="40"/>
      <c r="AX117" s="41"/>
      <c r="AY117" s="49"/>
      <c r="AZ117" s="41"/>
      <c r="BA117" s="41"/>
      <c r="BB117" s="41"/>
      <c r="BC117" s="41"/>
      <c r="BD117" s="40"/>
      <c r="BE117" s="40"/>
      <c r="BF117" s="41"/>
      <c r="BG117" s="50"/>
      <c r="BH117" s="41"/>
      <c r="BI117" s="41"/>
      <c r="BJ117" s="41"/>
      <c r="BK117" s="41"/>
      <c r="BL117" s="40"/>
      <c r="BM117" s="40"/>
      <c r="BN117" s="41"/>
      <c r="BO117" s="51"/>
      <c r="BP117" s="41"/>
      <c r="BQ117" s="41"/>
      <c r="BR117" s="41"/>
      <c r="BS117" s="41"/>
      <c r="BT117" s="40"/>
      <c r="BU117" s="40"/>
      <c r="BV117" s="52"/>
      <c r="BW117" s="41"/>
      <c r="BX117" s="41"/>
      <c r="BY117" s="53"/>
      <c r="BZ117" s="40"/>
      <c r="CA117" s="40"/>
      <c r="CB117" s="52"/>
      <c r="CC117" s="41"/>
      <c r="CD117" s="41"/>
      <c r="CE117" s="41"/>
      <c r="CF117" s="41"/>
      <c r="CG117" s="41"/>
      <c r="CH117" s="41"/>
      <c r="CI117" s="40"/>
      <c r="CJ117" s="40"/>
      <c r="CK117" s="40"/>
      <c r="CL117" s="52"/>
      <c r="CM117" s="40"/>
      <c r="CN117" s="40"/>
      <c r="CO117" s="41"/>
      <c r="CP117" s="54"/>
      <c r="CQ117" s="41"/>
      <c r="CR117" s="41"/>
      <c r="CS117" s="41"/>
      <c r="CT117" s="43"/>
      <c r="CU117" s="41"/>
      <c r="CV117" s="41"/>
      <c r="CW117" s="41"/>
      <c r="CX117" s="41"/>
      <c r="CY117" s="40"/>
      <c r="CZ117" s="40"/>
      <c r="DA117" s="40"/>
      <c r="DB117" s="41"/>
      <c r="DC117" s="44"/>
      <c r="DD117" s="41"/>
      <c r="DE117" s="41"/>
      <c r="DF117" s="41"/>
      <c r="DG117" s="41"/>
      <c r="DH117" s="55" t="s">
        <v>71</v>
      </c>
      <c r="DI117" s="56"/>
      <c r="DJ117" s="55"/>
      <c r="DK117" s="49" t="e">
        <f>#REF!</f>
        <v>#REF!</v>
      </c>
      <c r="DL117" s="41"/>
      <c r="DM117" s="55"/>
      <c r="DN117" s="41"/>
      <c r="DO117" s="36"/>
      <c r="DP117" s="36" t="e">
        <f>#REF!-DK117-DC117-CT117-CL117-#REF!-CB117-BV117-BO117-BG117-AY117-AQ117-AF117--#REF!-#REF!-O117</f>
        <v>#REF!</v>
      </c>
    </row>
    <row r="118" spans="1:120" s="37" customFormat="1" ht="15.75" customHeight="1" hidden="1">
      <c r="A118" s="33">
        <v>131</v>
      </c>
      <c r="B118" s="34" t="s">
        <v>32</v>
      </c>
      <c r="C118" s="35" t="s">
        <v>122</v>
      </c>
      <c r="D118" s="33">
        <v>1</v>
      </c>
      <c r="E118" s="33" t="s">
        <v>51</v>
      </c>
      <c r="F118" s="33">
        <v>6</v>
      </c>
      <c r="G118" s="162"/>
      <c r="H118" s="162"/>
      <c r="I118" s="38">
        <v>26708.2</v>
      </c>
      <c r="J118" s="38">
        <v>25119.39</v>
      </c>
      <c r="K118" s="40"/>
      <c r="L118" s="40"/>
      <c r="M118" s="40"/>
      <c r="N118" s="41"/>
      <c r="O118" s="42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0"/>
      <c r="AC118" s="40"/>
      <c r="AD118" s="46"/>
      <c r="AE118" s="41"/>
      <c r="AF118" s="42"/>
      <c r="AG118" s="41"/>
      <c r="AH118" s="41"/>
      <c r="AI118" s="41"/>
      <c r="AJ118" s="41"/>
      <c r="AK118" s="41"/>
      <c r="AL118" s="41"/>
      <c r="AM118" s="47"/>
      <c r="AN118" s="40"/>
      <c r="AO118" s="40"/>
      <c r="AP118" s="41"/>
      <c r="AQ118" s="48"/>
      <c r="AR118" s="41"/>
      <c r="AS118" s="41"/>
      <c r="AT118" s="41"/>
      <c r="AU118" s="41"/>
      <c r="AV118" s="40"/>
      <c r="AW118" s="40"/>
      <c r="AX118" s="41"/>
      <c r="AY118" s="49"/>
      <c r="AZ118" s="41"/>
      <c r="BA118" s="41"/>
      <c r="BB118" s="41"/>
      <c r="BC118" s="41"/>
      <c r="BD118" s="40" t="s">
        <v>36</v>
      </c>
      <c r="BE118" s="40">
        <v>20</v>
      </c>
      <c r="BF118" s="41"/>
      <c r="BG118" s="50" t="e">
        <f>#REF!</f>
        <v>#REF!</v>
      </c>
      <c r="BH118" s="41"/>
      <c r="BI118" s="41"/>
      <c r="BJ118" s="41"/>
      <c r="BK118" s="41"/>
      <c r="BL118" s="40"/>
      <c r="BM118" s="40"/>
      <c r="BN118" s="41"/>
      <c r="BO118" s="51"/>
      <c r="BP118" s="41"/>
      <c r="BQ118" s="41"/>
      <c r="BR118" s="41"/>
      <c r="BS118" s="41"/>
      <c r="BT118" s="40"/>
      <c r="BU118" s="40"/>
      <c r="BV118" s="52"/>
      <c r="BW118" s="41"/>
      <c r="BX118" s="41"/>
      <c r="BY118" s="53"/>
      <c r="BZ118" s="40"/>
      <c r="CA118" s="40"/>
      <c r="CB118" s="52"/>
      <c r="CC118" s="41"/>
      <c r="CD118" s="41"/>
      <c r="CE118" s="41"/>
      <c r="CF118" s="41"/>
      <c r="CG118" s="41"/>
      <c r="CH118" s="41"/>
      <c r="CI118" s="40"/>
      <c r="CJ118" s="40"/>
      <c r="CK118" s="40"/>
      <c r="CL118" s="52"/>
      <c r="CM118" s="40"/>
      <c r="CN118" s="40"/>
      <c r="CO118" s="41"/>
      <c r="CP118" s="54"/>
      <c r="CQ118" s="41"/>
      <c r="CR118" s="41"/>
      <c r="CS118" s="41"/>
      <c r="CT118" s="43"/>
      <c r="CU118" s="41"/>
      <c r="CV118" s="41"/>
      <c r="CW118" s="41"/>
      <c r="CX118" s="41"/>
      <c r="CY118" s="40"/>
      <c r="CZ118" s="40"/>
      <c r="DA118" s="40"/>
      <c r="DB118" s="41"/>
      <c r="DC118" s="44"/>
      <c r="DD118" s="41"/>
      <c r="DE118" s="41"/>
      <c r="DF118" s="41"/>
      <c r="DG118" s="41"/>
      <c r="DH118" s="55"/>
      <c r="DI118" s="56"/>
      <c r="DJ118" s="55"/>
      <c r="DK118" s="49"/>
      <c r="DL118" s="41"/>
      <c r="DM118" s="55"/>
      <c r="DN118" s="41"/>
      <c r="DO118" s="36"/>
      <c r="DP118" s="36" t="e">
        <f>#REF!-DK118-DC118-CT118-CL118-#REF!-CB118-BV118-BO118-BG118-AY118-AQ118-AF118--#REF!-#REF!-O118</f>
        <v>#REF!</v>
      </c>
    </row>
    <row r="119" spans="1:120" s="37" customFormat="1" ht="15.75" customHeight="1" hidden="1">
      <c r="A119" s="33">
        <v>132</v>
      </c>
      <c r="B119" s="34" t="s">
        <v>32</v>
      </c>
      <c r="C119" s="35" t="s">
        <v>122</v>
      </c>
      <c r="D119" s="33">
        <v>6</v>
      </c>
      <c r="E119" s="33" t="s">
        <v>72</v>
      </c>
      <c r="F119" s="33">
        <v>7</v>
      </c>
      <c r="G119" s="162"/>
      <c r="H119" s="162"/>
      <c r="I119" s="38">
        <v>5312.88</v>
      </c>
      <c r="J119" s="38">
        <v>5628.23</v>
      </c>
      <c r="K119" s="40"/>
      <c r="L119" s="40"/>
      <c r="M119" s="40"/>
      <c r="N119" s="41"/>
      <c r="O119" s="42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0"/>
      <c r="AC119" s="40"/>
      <c r="AD119" s="46"/>
      <c r="AE119" s="41"/>
      <c r="AF119" s="42"/>
      <c r="AG119" s="41"/>
      <c r="AH119" s="41"/>
      <c r="AI119" s="41"/>
      <c r="AJ119" s="41"/>
      <c r="AK119" s="41"/>
      <c r="AL119" s="41"/>
      <c r="AM119" s="47"/>
      <c r="AN119" s="40"/>
      <c r="AO119" s="40"/>
      <c r="AP119" s="41"/>
      <c r="AQ119" s="48"/>
      <c r="AR119" s="41"/>
      <c r="AS119" s="41"/>
      <c r="AT119" s="41"/>
      <c r="AU119" s="41"/>
      <c r="AV119" s="40"/>
      <c r="AW119" s="40"/>
      <c r="AX119" s="41"/>
      <c r="AY119" s="49"/>
      <c r="AZ119" s="41"/>
      <c r="BA119" s="41"/>
      <c r="BB119" s="41"/>
      <c r="BC119" s="41"/>
      <c r="BD119" s="40"/>
      <c r="BE119" s="40"/>
      <c r="BF119" s="41"/>
      <c r="BG119" s="50"/>
      <c r="BH119" s="41"/>
      <c r="BI119" s="41"/>
      <c r="BJ119" s="41"/>
      <c r="BK119" s="41"/>
      <c r="BL119" s="40"/>
      <c r="BM119" s="40"/>
      <c r="BN119" s="41"/>
      <c r="BO119" s="51"/>
      <c r="BP119" s="41"/>
      <c r="BQ119" s="41"/>
      <c r="BR119" s="41"/>
      <c r="BS119" s="41"/>
      <c r="BT119" s="40"/>
      <c r="BU119" s="40"/>
      <c r="BV119" s="52"/>
      <c r="BW119" s="41"/>
      <c r="BX119" s="41"/>
      <c r="BY119" s="53"/>
      <c r="BZ119" s="40"/>
      <c r="CA119" s="40"/>
      <c r="CB119" s="52"/>
      <c r="CC119" s="41"/>
      <c r="CD119" s="41"/>
      <c r="CE119" s="41"/>
      <c r="CF119" s="41"/>
      <c r="CG119" s="41"/>
      <c r="CH119" s="41"/>
      <c r="CI119" s="40"/>
      <c r="CJ119" s="40"/>
      <c r="CK119" s="40"/>
      <c r="CL119" s="52"/>
      <c r="CM119" s="40"/>
      <c r="CN119" s="40"/>
      <c r="CO119" s="41"/>
      <c r="CP119" s="54"/>
      <c r="CQ119" s="41"/>
      <c r="CR119" s="41"/>
      <c r="CS119" s="41"/>
      <c r="CT119" s="43"/>
      <c r="CU119" s="41"/>
      <c r="CV119" s="41"/>
      <c r="CW119" s="41"/>
      <c r="CX119" s="41"/>
      <c r="CY119" s="40"/>
      <c r="CZ119" s="40"/>
      <c r="DA119" s="40"/>
      <c r="DB119" s="41"/>
      <c r="DC119" s="44"/>
      <c r="DD119" s="41"/>
      <c r="DE119" s="56"/>
      <c r="DF119" s="41"/>
      <c r="DG119" s="41"/>
      <c r="DH119" s="55" t="s">
        <v>62</v>
      </c>
      <c r="DI119" s="56"/>
      <c r="DJ119" s="55"/>
      <c r="DK119" s="49" t="e">
        <f>#REF!</f>
        <v>#REF!</v>
      </c>
      <c r="DL119" s="41"/>
      <c r="DM119" s="55"/>
      <c r="DN119" s="41"/>
      <c r="DO119" s="36"/>
      <c r="DP119" s="36" t="e">
        <f>#REF!-DK119-DC119-CT119-CL119-#REF!-CB119-BV119-BO119-BG119-AY119-AQ119-AF119--#REF!-#REF!-O119</f>
        <v>#REF!</v>
      </c>
    </row>
    <row r="120" spans="1:120" s="37" customFormat="1" ht="15.75" customHeight="1" hidden="1">
      <c r="A120" s="33">
        <v>133</v>
      </c>
      <c r="B120" s="34" t="s">
        <v>32</v>
      </c>
      <c r="C120" s="34" t="s">
        <v>123</v>
      </c>
      <c r="D120" s="33">
        <v>19</v>
      </c>
      <c r="E120" s="33"/>
      <c r="F120" s="33">
        <v>5</v>
      </c>
      <c r="G120" s="162"/>
      <c r="H120" s="162"/>
      <c r="I120" s="58">
        <v>38769.36</v>
      </c>
      <c r="J120" s="58">
        <v>2318.29</v>
      </c>
      <c r="K120" s="40"/>
      <c r="L120" s="40"/>
      <c r="M120" s="40"/>
      <c r="N120" s="41"/>
      <c r="O120" s="42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0"/>
      <c r="AC120" s="40"/>
      <c r="AD120" s="46"/>
      <c r="AE120" s="41"/>
      <c r="AF120" s="42"/>
      <c r="AG120" s="41"/>
      <c r="AH120" s="41"/>
      <c r="AI120" s="41"/>
      <c r="AJ120" s="41"/>
      <c r="AK120" s="41"/>
      <c r="AL120" s="41"/>
      <c r="AM120" s="47"/>
      <c r="AN120" s="40"/>
      <c r="AO120" s="40"/>
      <c r="AP120" s="41"/>
      <c r="AQ120" s="48"/>
      <c r="AR120" s="41"/>
      <c r="AS120" s="41"/>
      <c r="AT120" s="41"/>
      <c r="AU120" s="41"/>
      <c r="AV120" s="40"/>
      <c r="AW120" s="40"/>
      <c r="AX120" s="41"/>
      <c r="AY120" s="49"/>
      <c r="AZ120" s="41"/>
      <c r="BA120" s="41"/>
      <c r="BB120" s="41"/>
      <c r="BC120" s="41"/>
      <c r="BD120" s="40" t="s">
        <v>54</v>
      </c>
      <c r="BE120" s="40">
        <v>25</v>
      </c>
      <c r="BF120" s="41"/>
      <c r="BG120" s="50" t="e">
        <f>#REF!</f>
        <v>#REF!</v>
      </c>
      <c r="BH120" s="41"/>
      <c r="BI120" s="41"/>
      <c r="BJ120" s="41"/>
      <c r="BK120" s="41"/>
      <c r="BL120" s="40"/>
      <c r="BM120" s="40"/>
      <c r="BN120" s="41"/>
      <c r="BO120" s="51"/>
      <c r="BP120" s="41"/>
      <c r="BQ120" s="41"/>
      <c r="BR120" s="41"/>
      <c r="BS120" s="41"/>
      <c r="BT120" s="40"/>
      <c r="BU120" s="40"/>
      <c r="BV120" s="52"/>
      <c r="BW120" s="41"/>
      <c r="BX120" s="41"/>
      <c r="BY120" s="53"/>
      <c r="BZ120" s="40"/>
      <c r="CA120" s="40"/>
      <c r="CB120" s="52"/>
      <c r="CC120" s="41"/>
      <c r="CD120" s="41"/>
      <c r="CE120" s="41"/>
      <c r="CF120" s="41"/>
      <c r="CG120" s="41"/>
      <c r="CH120" s="41"/>
      <c r="CI120" s="40"/>
      <c r="CJ120" s="40"/>
      <c r="CK120" s="40"/>
      <c r="CL120" s="52"/>
      <c r="CM120" s="40"/>
      <c r="CN120" s="40"/>
      <c r="CO120" s="41"/>
      <c r="CP120" s="54"/>
      <c r="CQ120" s="41"/>
      <c r="CR120" s="41"/>
      <c r="CS120" s="41"/>
      <c r="CT120" s="43"/>
      <c r="CU120" s="41"/>
      <c r="CV120" s="41"/>
      <c r="CW120" s="41"/>
      <c r="CX120" s="41"/>
      <c r="CY120" s="40"/>
      <c r="CZ120" s="40"/>
      <c r="DA120" s="40"/>
      <c r="DB120" s="41"/>
      <c r="DC120" s="44"/>
      <c r="DD120" s="41"/>
      <c r="DE120" s="41"/>
      <c r="DF120" s="41"/>
      <c r="DG120" s="41"/>
      <c r="DH120" s="55"/>
      <c r="DI120" s="56"/>
      <c r="DJ120" s="55"/>
      <c r="DK120" s="49"/>
      <c r="DL120" s="41"/>
      <c r="DM120" s="55"/>
      <c r="DN120" s="41"/>
      <c r="DO120" s="36"/>
      <c r="DP120" s="36" t="e">
        <f>#REF!-DK120-DC120-CT120-CL120-#REF!-CB120-BV120-BO120-BG120-AY120-AQ120-AF120--#REF!-#REF!-O120</f>
        <v>#REF!</v>
      </c>
    </row>
    <row r="121" spans="1:120" s="37" customFormat="1" ht="15.75" customHeight="1" hidden="1">
      <c r="A121" s="33">
        <v>134</v>
      </c>
      <c r="B121" s="34" t="s">
        <v>32</v>
      </c>
      <c r="C121" s="34" t="s">
        <v>124</v>
      </c>
      <c r="D121" s="33">
        <v>40</v>
      </c>
      <c r="E121" s="33" t="s">
        <v>63</v>
      </c>
      <c r="F121" s="33">
        <v>5</v>
      </c>
      <c r="G121" s="164"/>
      <c r="H121" s="164"/>
      <c r="I121" s="84">
        <v>21894.48</v>
      </c>
      <c r="J121" s="66">
        <v>-44762.8</v>
      </c>
      <c r="K121" s="70"/>
      <c r="L121" s="70"/>
      <c r="M121" s="40"/>
      <c r="N121" s="41"/>
      <c r="O121" s="42"/>
      <c r="P121" s="41"/>
      <c r="Q121" s="41"/>
      <c r="R121" s="41"/>
      <c r="S121" s="46"/>
      <c r="T121" s="41"/>
      <c r="U121" s="41"/>
      <c r="V121" s="41"/>
      <c r="W121" s="41"/>
      <c r="X121" s="41"/>
      <c r="Y121" s="41"/>
      <c r="Z121" s="41"/>
      <c r="AA121" s="41"/>
      <c r="AB121" s="40"/>
      <c r="AC121" s="40"/>
      <c r="AD121" s="46"/>
      <c r="AE121" s="41"/>
      <c r="AF121" s="42"/>
      <c r="AG121" s="41"/>
      <c r="AH121" s="41"/>
      <c r="AI121" s="41"/>
      <c r="AJ121" s="41"/>
      <c r="AK121" s="41"/>
      <c r="AL121" s="41"/>
      <c r="AM121" s="47"/>
      <c r="AN121" s="40"/>
      <c r="AO121" s="40"/>
      <c r="AP121" s="41"/>
      <c r="AQ121" s="48"/>
      <c r="AR121" s="41"/>
      <c r="AS121" s="41"/>
      <c r="AT121" s="41"/>
      <c r="AU121" s="41"/>
      <c r="AV121" s="40"/>
      <c r="AW121" s="40"/>
      <c r="AX121" s="41"/>
      <c r="AY121" s="49"/>
      <c r="AZ121" s="41"/>
      <c r="BA121" s="41"/>
      <c r="BB121" s="41"/>
      <c r="BC121" s="41"/>
      <c r="BD121" s="40"/>
      <c r="BE121" s="40"/>
      <c r="BF121" s="41"/>
      <c r="BG121" s="50"/>
      <c r="BH121" s="41"/>
      <c r="BI121" s="41"/>
      <c r="BJ121" s="41"/>
      <c r="BK121" s="41"/>
      <c r="BL121" s="40"/>
      <c r="BM121" s="40"/>
      <c r="BN121" s="41"/>
      <c r="BO121" s="51"/>
      <c r="BP121" s="41"/>
      <c r="BQ121" s="41"/>
      <c r="BR121" s="41"/>
      <c r="BS121" s="41"/>
      <c r="BT121" s="40"/>
      <c r="BU121" s="40"/>
      <c r="BV121" s="52"/>
      <c r="BW121" s="41"/>
      <c r="BX121" s="41"/>
      <c r="BY121" s="53"/>
      <c r="BZ121" s="40"/>
      <c r="CA121" s="40"/>
      <c r="CB121" s="52"/>
      <c r="CC121" s="41"/>
      <c r="CD121" s="41"/>
      <c r="CE121" s="41"/>
      <c r="CF121" s="41"/>
      <c r="CG121" s="41"/>
      <c r="CH121" s="41"/>
      <c r="CI121" s="40"/>
      <c r="CJ121" s="40"/>
      <c r="CK121" s="40"/>
      <c r="CL121" s="52"/>
      <c r="CM121" s="40"/>
      <c r="CN121" s="40"/>
      <c r="CO121" s="41"/>
      <c r="CP121" s="54"/>
      <c r="CQ121" s="41"/>
      <c r="CR121" s="41"/>
      <c r="CS121" s="41"/>
      <c r="CT121" s="43"/>
      <c r="CU121" s="41"/>
      <c r="CV121" s="41"/>
      <c r="CW121" s="41"/>
      <c r="CX121" s="41"/>
      <c r="CY121" s="40"/>
      <c r="CZ121" s="40"/>
      <c r="DA121" s="40"/>
      <c r="DB121" s="41"/>
      <c r="DC121" s="44"/>
      <c r="DD121" s="41"/>
      <c r="DE121" s="41"/>
      <c r="DF121" s="41"/>
      <c r="DG121" s="41"/>
      <c r="DH121" s="55" t="s">
        <v>68</v>
      </c>
      <c r="DI121" s="56"/>
      <c r="DJ121" s="55"/>
      <c r="DK121" s="49" t="e">
        <f>#REF!</f>
        <v>#REF!</v>
      </c>
      <c r="DL121" s="41"/>
      <c r="DM121" s="55"/>
      <c r="DN121" s="41"/>
      <c r="DO121" s="36"/>
      <c r="DP121" s="36" t="e">
        <f>#REF!-DK121-DC121-CT121-CL121-#REF!-CB121-BV121-BO121-BG121-AY121-AQ121-AF121--#REF!-#REF!-O121</f>
        <v>#REF!</v>
      </c>
    </row>
    <row r="122" spans="1:120" s="37" customFormat="1" ht="33" customHeight="1" hidden="1">
      <c r="A122" s="33">
        <v>135</v>
      </c>
      <c r="B122" s="34" t="s">
        <v>44</v>
      </c>
      <c r="C122" s="34" t="s">
        <v>125</v>
      </c>
      <c r="D122" s="33">
        <v>31</v>
      </c>
      <c r="E122" s="33" t="s">
        <v>103</v>
      </c>
      <c r="F122" s="33">
        <v>6</v>
      </c>
      <c r="G122" s="162"/>
      <c r="H122" s="162"/>
      <c r="I122" s="38">
        <v>90218.3</v>
      </c>
      <c r="J122" s="38">
        <v>84851.41</v>
      </c>
      <c r="K122" s="70"/>
      <c r="L122" s="70"/>
      <c r="M122" s="40"/>
      <c r="N122" s="41"/>
      <c r="O122" s="42"/>
      <c r="P122" s="41"/>
      <c r="Q122" s="41"/>
      <c r="R122" s="41"/>
      <c r="S122" s="46"/>
      <c r="T122" s="41"/>
      <c r="U122" s="41"/>
      <c r="V122" s="41"/>
      <c r="W122" s="41"/>
      <c r="X122" s="41"/>
      <c r="Y122" s="41"/>
      <c r="Z122" s="41"/>
      <c r="AA122" s="41"/>
      <c r="AB122" s="40"/>
      <c r="AC122" s="40"/>
      <c r="AD122" s="46"/>
      <c r="AE122" s="41"/>
      <c r="AF122" s="42"/>
      <c r="AG122" s="41"/>
      <c r="AH122" s="41"/>
      <c r="AI122" s="41"/>
      <c r="AJ122" s="41"/>
      <c r="AK122" s="41"/>
      <c r="AL122" s="41"/>
      <c r="AM122" s="47"/>
      <c r="AN122" s="40"/>
      <c r="AO122" s="69"/>
      <c r="AP122" s="41"/>
      <c r="AQ122" s="48"/>
      <c r="AR122" s="41"/>
      <c r="AS122" s="41"/>
      <c r="AT122" s="41"/>
      <c r="AU122" s="41"/>
      <c r="AV122" s="40"/>
      <c r="AW122" s="40"/>
      <c r="AX122" s="41"/>
      <c r="AY122" s="49"/>
      <c r="AZ122" s="41"/>
      <c r="BA122" s="41"/>
      <c r="BB122" s="41"/>
      <c r="BC122" s="41"/>
      <c r="BD122" s="40"/>
      <c r="BE122" s="40"/>
      <c r="BF122" s="41"/>
      <c r="BG122" s="50"/>
      <c r="BH122" s="41"/>
      <c r="BI122" s="41"/>
      <c r="BJ122" s="41"/>
      <c r="BK122" s="41"/>
      <c r="BL122" s="40"/>
      <c r="BM122" s="40"/>
      <c r="BN122" s="41"/>
      <c r="BO122" s="51"/>
      <c r="BP122" s="41"/>
      <c r="BQ122" s="41"/>
      <c r="BR122" s="41"/>
      <c r="BS122" s="41"/>
      <c r="BT122" s="40"/>
      <c r="BU122" s="40"/>
      <c r="BV122" s="52"/>
      <c r="BW122" s="41"/>
      <c r="BX122" s="41"/>
      <c r="BY122" s="53"/>
      <c r="BZ122" s="40"/>
      <c r="CA122" s="40"/>
      <c r="CB122" s="52"/>
      <c r="CC122" s="41"/>
      <c r="CD122" s="41"/>
      <c r="CE122" s="41"/>
      <c r="CF122" s="41"/>
      <c r="CG122" s="41"/>
      <c r="CH122" s="41"/>
      <c r="CI122" s="40"/>
      <c r="CJ122" s="40"/>
      <c r="CK122" s="40"/>
      <c r="CL122" s="52"/>
      <c r="CM122" s="40"/>
      <c r="CN122" s="40"/>
      <c r="CO122" s="41"/>
      <c r="CP122" s="54"/>
      <c r="CQ122" s="41"/>
      <c r="CR122" s="41"/>
      <c r="CS122" s="41"/>
      <c r="CT122" s="43"/>
      <c r="CU122" s="41"/>
      <c r="CV122" s="41"/>
      <c r="CW122" s="41"/>
      <c r="CX122" s="41"/>
      <c r="CY122" s="40"/>
      <c r="CZ122" s="40"/>
      <c r="DA122" s="40"/>
      <c r="DB122" s="41"/>
      <c r="DC122" s="44"/>
      <c r="DD122" s="41"/>
      <c r="DE122" s="41"/>
      <c r="DF122" s="41"/>
      <c r="DG122" s="41"/>
      <c r="DH122" s="55" t="s">
        <v>62</v>
      </c>
      <c r="DI122" s="55" t="s">
        <v>126</v>
      </c>
      <c r="DJ122" s="55"/>
      <c r="DK122" s="49" t="e">
        <f>#REF!</f>
        <v>#REF!</v>
      </c>
      <c r="DL122" s="41"/>
      <c r="DM122" s="55"/>
      <c r="DN122" s="41"/>
      <c r="DO122" s="36"/>
      <c r="DP122" s="36" t="e">
        <f>#REF!-DK122-DC122-CT122-CL122-#REF!-CB122-BV122-BO122-BG122-AY122-AQ122-AF122--#REF!-#REF!-O122</f>
        <v>#REF!</v>
      </c>
    </row>
    <row r="123" spans="1:120" s="37" customFormat="1" ht="15.75" customHeight="1" hidden="1">
      <c r="A123" s="33">
        <v>136</v>
      </c>
      <c r="B123" s="34" t="s">
        <v>32</v>
      </c>
      <c r="C123" s="35" t="s">
        <v>127</v>
      </c>
      <c r="D123" s="33">
        <v>3</v>
      </c>
      <c r="E123" s="33" t="s">
        <v>37</v>
      </c>
      <c r="F123" s="33">
        <v>6</v>
      </c>
      <c r="G123" s="162"/>
      <c r="H123" s="162"/>
      <c r="I123" s="38">
        <v>5454.4</v>
      </c>
      <c r="J123" s="38">
        <v>5129.93</v>
      </c>
      <c r="K123" s="70"/>
      <c r="L123" s="70"/>
      <c r="M123" s="40"/>
      <c r="N123" s="41"/>
      <c r="O123" s="42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0"/>
      <c r="AC123" s="40"/>
      <c r="AD123" s="46"/>
      <c r="AE123" s="41"/>
      <c r="AF123" s="42"/>
      <c r="AG123" s="41"/>
      <c r="AH123" s="41"/>
      <c r="AI123" s="41"/>
      <c r="AJ123" s="41"/>
      <c r="AK123" s="41"/>
      <c r="AL123" s="41"/>
      <c r="AM123" s="47"/>
      <c r="AN123" s="40"/>
      <c r="AO123" s="40"/>
      <c r="AP123" s="41"/>
      <c r="AQ123" s="48"/>
      <c r="AR123" s="41"/>
      <c r="AS123" s="41"/>
      <c r="AT123" s="41"/>
      <c r="AU123" s="41"/>
      <c r="AV123" s="40"/>
      <c r="AW123" s="40"/>
      <c r="AX123" s="41"/>
      <c r="AY123" s="49"/>
      <c r="AZ123" s="41"/>
      <c r="BA123" s="41"/>
      <c r="BB123" s="41"/>
      <c r="BC123" s="41"/>
      <c r="BD123" s="40"/>
      <c r="BE123" s="40"/>
      <c r="BF123" s="41"/>
      <c r="BG123" s="50"/>
      <c r="BH123" s="41"/>
      <c r="BI123" s="41"/>
      <c r="BJ123" s="41"/>
      <c r="BK123" s="41"/>
      <c r="BL123" s="40"/>
      <c r="BM123" s="40"/>
      <c r="BN123" s="41"/>
      <c r="BO123" s="51"/>
      <c r="BP123" s="41"/>
      <c r="BQ123" s="41"/>
      <c r="BR123" s="41"/>
      <c r="BS123" s="41"/>
      <c r="BT123" s="40"/>
      <c r="BU123" s="40"/>
      <c r="BV123" s="52"/>
      <c r="BW123" s="41"/>
      <c r="BX123" s="41"/>
      <c r="BY123" s="53"/>
      <c r="BZ123" s="40"/>
      <c r="CA123" s="40"/>
      <c r="CB123" s="52"/>
      <c r="CC123" s="41"/>
      <c r="CD123" s="41"/>
      <c r="CE123" s="41"/>
      <c r="CF123" s="41"/>
      <c r="CG123" s="41"/>
      <c r="CH123" s="41"/>
      <c r="CI123" s="40"/>
      <c r="CJ123" s="40"/>
      <c r="CK123" s="40"/>
      <c r="CL123" s="52"/>
      <c r="CM123" s="40"/>
      <c r="CN123" s="40"/>
      <c r="CO123" s="41"/>
      <c r="CP123" s="54"/>
      <c r="CQ123" s="41"/>
      <c r="CR123" s="41"/>
      <c r="CS123" s="41"/>
      <c r="CT123" s="43"/>
      <c r="CU123" s="41"/>
      <c r="CV123" s="41"/>
      <c r="CW123" s="41"/>
      <c r="CX123" s="41"/>
      <c r="CY123" s="40"/>
      <c r="CZ123" s="40"/>
      <c r="DA123" s="40"/>
      <c r="DB123" s="41"/>
      <c r="DC123" s="44"/>
      <c r="DD123" s="41"/>
      <c r="DE123" s="56"/>
      <c r="DF123" s="41"/>
      <c r="DG123" s="41"/>
      <c r="DH123" s="55" t="s">
        <v>41</v>
      </c>
      <c r="DI123" s="56"/>
      <c r="DJ123" s="55"/>
      <c r="DK123" s="49" t="e">
        <f>#REF!</f>
        <v>#REF!</v>
      </c>
      <c r="DL123" s="41"/>
      <c r="DM123" s="55"/>
      <c r="DN123" s="41"/>
      <c r="DO123" s="36"/>
      <c r="DP123" s="36" t="e">
        <f>#REF!-DK123-DC123-CT123-CL123-#REF!-CB123-BV123-BO123-BG123-AY123-AQ123-AF123--#REF!-#REF!-O123</f>
        <v>#REF!</v>
      </c>
    </row>
    <row r="124" spans="1:120" s="37" customFormat="1" ht="15.75" customHeight="1" hidden="1">
      <c r="A124" s="33">
        <v>137</v>
      </c>
      <c r="B124" s="34" t="s">
        <v>32</v>
      </c>
      <c r="C124" s="35" t="s">
        <v>127</v>
      </c>
      <c r="D124" s="33">
        <v>7</v>
      </c>
      <c r="E124" s="33" t="s">
        <v>56</v>
      </c>
      <c r="F124" s="33">
        <v>6</v>
      </c>
      <c r="G124" s="162"/>
      <c r="H124" s="162"/>
      <c r="I124" s="38">
        <v>5814.4</v>
      </c>
      <c r="J124" s="38">
        <v>5468.51</v>
      </c>
      <c r="K124" s="40"/>
      <c r="L124" s="40"/>
      <c r="M124" s="40"/>
      <c r="N124" s="41"/>
      <c r="O124" s="42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0"/>
      <c r="AC124" s="40"/>
      <c r="AD124" s="46"/>
      <c r="AE124" s="41"/>
      <c r="AF124" s="42"/>
      <c r="AG124" s="41"/>
      <c r="AH124" s="41"/>
      <c r="AI124" s="41"/>
      <c r="AJ124" s="41"/>
      <c r="AK124" s="41"/>
      <c r="AL124" s="41"/>
      <c r="AM124" s="54"/>
      <c r="AN124" s="40"/>
      <c r="AO124" s="40"/>
      <c r="AP124" s="41"/>
      <c r="AQ124" s="48"/>
      <c r="AR124" s="41"/>
      <c r="AS124" s="41"/>
      <c r="AT124" s="41"/>
      <c r="AU124" s="41"/>
      <c r="AV124" s="40"/>
      <c r="AW124" s="40"/>
      <c r="AX124" s="41"/>
      <c r="AY124" s="49"/>
      <c r="AZ124" s="41"/>
      <c r="BA124" s="41"/>
      <c r="BB124" s="41"/>
      <c r="BC124" s="41"/>
      <c r="BD124" s="40"/>
      <c r="BE124" s="40"/>
      <c r="BF124" s="41"/>
      <c r="BG124" s="50"/>
      <c r="BH124" s="41"/>
      <c r="BI124" s="41"/>
      <c r="BJ124" s="41"/>
      <c r="BK124" s="41"/>
      <c r="BL124" s="40"/>
      <c r="BM124" s="40"/>
      <c r="BN124" s="41"/>
      <c r="BO124" s="51"/>
      <c r="BP124" s="41"/>
      <c r="BQ124" s="41"/>
      <c r="BR124" s="41"/>
      <c r="BS124" s="41"/>
      <c r="BT124" s="40"/>
      <c r="BU124" s="40"/>
      <c r="BV124" s="52"/>
      <c r="BW124" s="41"/>
      <c r="BX124" s="41"/>
      <c r="BY124" s="53"/>
      <c r="BZ124" s="40"/>
      <c r="CA124" s="40"/>
      <c r="CB124" s="52"/>
      <c r="CC124" s="41"/>
      <c r="CD124" s="41"/>
      <c r="CE124" s="41"/>
      <c r="CF124" s="41"/>
      <c r="CG124" s="41"/>
      <c r="CH124" s="41"/>
      <c r="CI124" s="40"/>
      <c r="CJ124" s="40"/>
      <c r="CK124" s="40"/>
      <c r="CL124" s="52"/>
      <c r="CM124" s="40"/>
      <c r="CN124" s="40"/>
      <c r="CO124" s="41"/>
      <c r="CP124" s="54"/>
      <c r="CQ124" s="41"/>
      <c r="CR124" s="41"/>
      <c r="CS124" s="41"/>
      <c r="CT124" s="43"/>
      <c r="CU124" s="41"/>
      <c r="CV124" s="41"/>
      <c r="CW124" s="41"/>
      <c r="CX124" s="41"/>
      <c r="CY124" s="40"/>
      <c r="CZ124" s="40"/>
      <c r="DA124" s="40"/>
      <c r="DB124" s="41"/>
      <c r="DC124" s="44"/>
      <c r="DD124" s="41"/>
      <c r="DE124" s="56"/>
      <c r="DF124" s="41"/>
      <c r="DG124" s="41"/>
      <c r="DH124" s="55" t="s">
        <v>41</v>
      </c>
      <c r="DI124" s="56"/>
      <c r="DJ124" s="55"/>
      <c r="DK124" s="49" t="e">
        <f>#REF!</f>
        <v>#REF!</v>
      </c>
      <c r="DL124" s="41"/>
      <c r="DM124" s="55"/>
      <c r="DN124" s="41"/>
      <c r="DO124" s="36"/>
      <c r="DP124" s="36" t="e">
        <f>#REF!-DK124-DC124-CT124-CL124-#REF!-CB124-BV124-BO124-BG124-AY124-AQ124-AF124--#REF!-#REF!-O124</f>
        <v>#REF!</v>
      </c>
    </row>
    <row r="125" spans="1:120" s="37" customFormat="1" ht="15.75" customHeight="1" hidden="1">
      <c r="A125" s="33">
        <v>138</v>
      </c>
      <c r="B125" s="34" t="s">
        <v>32</v>
      </c>
      <c r="C125" s="35" t="s">
        <v>127</v>
      </c>
      <c r="D125" s="33">
        <v>9</v>
      </c>
      <c r="E125" s="33" t="s">
        <v>56</v>
      </c>
      <c r="F125" s="33">
        <v>6</v>
      </c>
      <c r="G125" s="162"/>
      <c r="H125" s="162"/>
      <c r="I125" s="38">
        <v>5848.36</v>
      </c>
      <c r="J125" s="38">
        <v>5500.46</v>
      </c>
      <c r="K125" s="40"/>
      <c r="L125" s="40"/>
      <c r="M125" s="40"/>
      <c r="N125" s="41"/>
      <c r="O125" s="42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0"/>
      <c r="AC125" s="40"/>
      <c r="AD125" s="46"/>
      <c r="AE125" s="41"/>
      <c r="AF125" s="42"/>
      <c r="AG125" s="41"/>
      <c r="AH125" s="41"/>
      <c r="AI125" s="41"/>
      <c r="AJ125" s="41"/>
      <c r="AK125" s="41"/>
      <c r="AL125" s="41"/>
      <c r="AM125" s="54"/>
      <c r="AN125" s="40"/>
      <c r="AO125" s="40"/>
      <c r="AP125" s="41"/>
      <c r="AQ125" s="48"/>
      <c r="AR125" s="41"/>
      <c r="AS125" s="41"/>
      <c r="AT125" s="41"/>
      <c r="AU125" s="41"/>
      <c r="AV125" s="40"/>
      <c r="AW125" s="40"/>
      <c r="AX125" s="41"/>
      <c r="AY125" s="49"/>
      <c r="AZ125" s="41"/>
      <c r="BA125" s="41"/>
      <c r="BB125" s="41"/>
      <c r="BC125" s="41"/>
      <c r="BD125" s="40"/>
      <c r="BE125" s="40"/>
      <c r="BF125" s="41"/>
      <c r="BG125" s="50"/>
      <c r="BH125" s="41"/>
      <c r="BI125" s="41"/>
      <c r="BJ125" s="41"/>
      <c r="BK125" s="41"/>
      <c r="BL125" s="40"/>
      <c r="BM125" s="40"/>
      <c r="BN125" s="41"/>
      <c r="BO125" s="51"/>
      <c r="BP125" s="41"/>
      <c r="BQ125" s="41"/>
      <c r="BR125" s="41"/>
      <c r="BS125" s="41"/>
      <c r="BT125" s="40"/>
      <c r="BU125" s="40"/>
      <c r="BV125" s="52"/>
      <c r="BW125" s="41"/>
      <c r="BX125" s="41"/>
      <c r="BY125" s="53"/>
      <c r="BZ125" s="40"/>
      <c r="CA125" s="40"/>
      <c r="CB125" s="52"/>
      <c r="CC125" s="41"/>
      <c r="CD125" s="41"/>
      <c r="CE125" s="41"/>
      <c r="CF125" s="41"/>
      <c r="CG125" s="41"/>
      <c r="CH125" s="41"/>
      <c r="CI125" s="40"/>
      <c r="CJ125" s="40"/>
      <c r="CK125" s="40"/>
      <c r="CL125" s="52"/>
      <c r="CM125" s="40"/>
      <c r="CN125" s="40"/>
      <c r="CO125" s="41"/>
      <c r="CP125" s="54"/>
      <c r="CQ125" s="41"/>
      <c r="CR125" s="41"/>
      <c r="CS125" s="41"/>
      <c r="CT125" s="43"/>
      <c r="CU125" s="41"/>
      <c r="CV125" s="41"/>
      <c r="CW125" s="41"/>
      <c r="CX125" s="41"/>
      <c r="CY125" s="40"/>
      <c r="CZ125" s="40"/>
      <c r="DA125" s="40"/>
      <c r="DB125" s="41"/>
      <c r="DC125" s="44"/>
      <c r="DD125" s="41"/>
      <c r="DE125" s="56"/>
      <c r="DF125" s="41"/>
      <c r="DG125" s="41"/>
      <c r="DH125" s="55" t="s">
        <v>41</v>
      </c>
      <c r="DI125" s="56"/>
      <c r="DJ125" s="55"/>
      <c r="DK125" s="49" t="e">
        <f>#REF!</f>
        <v>#REF!</v>
      </c>
      <c r="DL125" s="41"/>
      <c r="DM125" s="55"/>
      <c r="DN125" s="41"/>
      <c r="DO125" s="36"/>
      <c r="DP125" s="36" t="e">
        <f>#REF!-DK125-DC125-CT125-CL125-#REF!-CB125-BV125-BO125-BG125-AY125-AQ125-AF125--#REF!-#REF!-O125</f>
        <v>#REF!</v>
      </c>
    </row>
    <row r="126" spans="1:120" s="37" customFormat="1" ht="15.75" customHeight="1" hidden="1">
      <c r="A126" s="33">
        <v>139</v>
      </c>
      <c r="B126" s="34" t="s">
        <v>32</v>
      </c>
      <c r="C126" s="35" t="s">
        <v>127</v>
      </c>
      <c r="D126" s="33">
        <v>11</v>
      </c>
      <c r="E126" s="33" t="s">
        <v>58</v>
      </c>
      <c r="F126" s="33">
        <v>6</v>
      </c>
      <c r="G126" s="162"/>
      <c r="H126" s="162"/>
      <c r="I126" s="38">
        <v>5929.87</v>
      </c>
      <c r="J126" s="38">
        <v>5577.12</v>
      </c>
      <c r="K126" s="40"/>
      <c r="L126" s="40"/>
      <c r="M126" s="40"/>
      <c r="N126" s="41"/>
      <c r="O126" s="42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0"/>
      <c r="AC126" s="40"/>
      <c r="AD126" s="46"/>
      <c r="AE126" s="41"/>
      <c r="AF126" s="42"/>
      <c r="AG126" s="41"/>
      <c r="AH126" s="41"/>
      <c r="AI126" s="41"/>
      <c r="AJ126" s="41"/>
      <c r="AK126" s="41"/>
      <c r="AL126" s="41"/>
      <c r="AM126" s="47"/>
      <c r="AN126" s="40"/>
      <c r="AO126" s="40"/>
      <c r="AP126" s="41"/>
      <c r="AQ126" s="48"/>
      <c r="AR126" s="41"/>
      <c r="AS126" s="41"/>
      <c r="AT126" s="41"/>
      <c r="AU126" s="41"/>
      <c r="AV126" s="40"/>
      <c r="AW126" s="40"/>
      <c r="AX126" s="41"/>
      <c r="AY126" s="49"/>
      <c r="AZ126" s="41"/>
      <c r="BA126" s="41"/>
      <c r="BB126" s="41"/>
      <c r="BC126" s="41"/>
      <c r="BD126" s="40"/>
      <c r="BE126" s="40"/>
      <c r="BF126" s="41"/>
      <c r="BG126" s="50"/>
      <c r="BH126" s="41"/>
      <c r="BI126" s="41"/>
      <c r="BJ126" s="41"/>
      <c r="BK126" s="41"/>
      <c r="BL126" s="40"/>
      <c r="BM126" s="40"/>
      <c r="BN126" s="41"/>
      <c r="BO126" s="51"/>
      <c r="BP126" s="41"/>
      <c r="BQ126" s="41"/>
      <c r="BR126" s="41"/>
      <c r="BS126" s="41"/>
      <c r="BT126" s="40"/>
      <c r="BU126" s="40"/>
      <c r="BV126" s="52"/>
      <c r="BW126" s="41"/>
      <c r="BX126" s="41"/>
      <c r="BY126" s="53"/>
      <c r="BZ126" s="40"/>
      <c r="CA126" s="40"/>
      <c r="CB126" s="52"/>
      <c r="CC126" s="41"/>
      <c r="CD126" s="41"/>
      <c r="CE126" s="41"/>
      <c r="CF126" s="41"/>
      <c r="CG126" s="41"/>
      <c r="CH126" s="41"/>
      <c r="CI126" s="40"/>
      <c r="CJ126" s="40"/>
      <c r="CK126" s="40"/>
      <c r="CL126" s="52"/>
      <c r="CM126" s="40"/>
      <c r="CN126" s="40"/>
      <c r="CO126" s="41"/>
      <c r="CP126" s="54"/>
      <c r="CQ126" s="41"/>
      <c r="CR126" s="41"/>
      <c r="CS126" s="41"/>
      <c r="CT126" s="43"/>
      <c r="CU126" s="41"/>
      <c r="CV126" s="41"/>
      <c r="CW126" s="41"/>
      <c r="CX126" s="41"/>
      <c r="CY126" s="40"/>
      <c r="CZ126" s="40"/>
      <c r="DA126" s="40"/>
      <c r="DB126" s="41"/>
      <c r="DC126" s="44"/>
      <c r="DD126" s="41"/>
      <c r="DE126" s="56"/>
      <c r="DF126" s="41"/>
      <c r="DG126" s="41"/>
      <c r="DH126" s="55" t="s">
        <v>41</v>
      </c>
      <c r="DI126" s="56"/>
      <c r="DJ126" s="55"/>
      <c r="DK126" s="49" t="e">
        <f>#REF!</f>
        <v>#REF!</v>
      </c>
      <c r="DL126" s="41"/>
      <c r="DM126" s="55"/>
      <c r="DN126" s="41"/>
      <c r="DO126" s="36"/>
      <c r="DP126" s="36" t="e">
        <f>#REF!-DK126-DC126-CT126-CL126-#REF!-CB126-BV126-BO126-BG126-AY126-AQ126-AF126--#REF!-#REF!-O126</f>
        <v>#REF!</v>
      </c>
    </row>
    <row r="127" spans="1:120" s="37" customFormat="1" ht="15.75" customHeight="1" hidden="1">
      <c r="A127" s="33">
        <v>140</v>
      </c>
      <c r="B127" s="34" t="s">
        <v>32</v>
      </c>
      <c r="C127" s="34" t="s">
        <v>128</v>
      </c>
      <c r="D127" s="33">
        <v>93</v>
      </c>
      <c r="E127" s="33" t="s">
        <v>129</v>
      </c>
      <c r="F127" s="33">
        <v>5</v>
      </c>
      <c r="G127" s="162"/>
      <c r="H127" s="162"/>
      <c r="I127" s="38">
        <v>33687.72</v>
      </c>
      <c r="J127" s="38">
        <v>30611.25</v>
      </c>
      <c r="K127" s="40"/>
      <c r="L127" s="40"/>
      <c r="M127" s="40"/>
      <c r="N127" s="41"/>
      <c r="O127" s="42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0"/>
      <c r="AC127" s="40"/>
      <c r="AD127" s="46"/>
      <c r="AE127" s="56"/>
      <c r="AF127" s="42"/>
      <c r="AG127" s="41"/>
      <c r="AH127" s="41"/>
      <c r="AI127" s="41"/>
      <c r="AJ127" s="41"/>
      <c r="AK127" s="41"/>
      <c r="AL127" s="41"/>
      <c r="AM127" s="47"/>
      <c r="AN127" s="40"/>
      <c r="AO127" s="40"/>
      <c r="AP127" s="41"/>
      <c r="AQ127" s="48"/>
      <c r="AR127" s="41"/>
      <c r="AS127" s="41"/>
      <c r="AT127" s="41"/>
      <c r="AU127" s="41"/>
      <c r="AV127" s="40"/>
      <c r="AW127" s="40"/>
      <c r="AX127" s="41"/>
      <c r="AY127" s="49"/>
      <c r="AZ127" s="41"/>
      <c r="BA127" s="41"/>
      <c r="BB127" s="41"/>
      <c r="BC127" s="41"/>
      <c r="BD127" s="40"/>
      <c r="BE127" s="40"/>
      <c r="BF127" s="41"/>
      <c r="BG127" s="50"/>
      <c r="BH127" s="41"/>
      <c r="BI127" s="41"/>
      <c r="BJ127" s="41"/>
      <c r="BK127" s="41"/>
      <c r="BL127" s="40"/>
      <c r="BM127" s="40"/>
      <c r="BN127" s="41"/>
      <c r="BO127" s="51"/>
      <c r="BP127" s="41"/>
      <c r="BQ127" s="41"/>
      <c r="BR127" s="41"/>
      <c r="BS127" s="41"/>
      <c r="BT127" s="40"/>
      <c r="BU127" s="40"/>
      <c r="BV127" s="52"/>
      <c r="BW127" s="41"/>
      <c r="BX127" s="41"/>
      <c r="BY127" s="53"/>
      <c r="BZ127" s="40"/>
      <c r="CA127" s="40"/>
      <c r="CB127" s="52"/>
      <c r="CC127" s="41"/>
      <c r="CD127" s="41"/>
      <c r="CE127" s="41"/>
      <c r="CF127" s="41"/>
      <c r="CG127" s="41"/>
      <c r="CH127" s="41"/>
      <c r="CI127" s="40"/>
      <c r="CJ127" s="40"/>
      <c r="CK127" s="40"/>
      <c r="CL127" s="52"/>
      <c r="CM127" s="40"/>
      <c r="CN127" s="40"/>
      <c r="CO127" s="41"/>
      <c r="CP127" s="54"/>
      <c r="CQ127" s="41"/>
      <c r="CR127" s="41"/>
      <c r="CS127" s="41"/>
      <c r="CT127" s="43"/>
      <c r="CU127" s="41"/>
      <c r="CV127" s="41"/>
      <c r="CW127" s="41"/>
      <c r="CX127" s="41"/>
      <c r="CY127" s="40" t="s">
        <v>54</v>
      </c>
      <c r="CZ127" s="40"/>
      <c r="DA127" s="40">
        <v>40</v>
      </c>
      <c r="DB127" s="41"/>
      <c r="DC127" s="44" t="e">
        <f>#REF!</f>
        <v>#REF!</v>
      </c>
      <c r="DD127" s="41"/>
      <c r="DE127" s="41"/>
      <c r="DF127" s="41"/>
      <c r="DG127" s="41"/>
      <c r="DH127" s="45"/>
      <c r="DI127" s="56"/>
      <c r="DJ127" s="55"/>
      <c r="DK127" s="49"/>
      <c r="DL127" s="41"/>
      <c r="DM127" s="55"/>
      <c r="DN127" s="41"/>
      <c r="DO127" s="36"/>
      <c r="DP127" s="36" t="e">
        <f>#REF!-DK127-DC127-CT127-CL127-#REF!-CB127-BV127-BO127-BG127-AY127-AQ127-AF127--#REF!-#REF!-O127</f>
        <v>#REF!</v>
      </c>
    </row>
    <row r="128" spans="1:120" s="37" customFormat="1" ht="15.75" customHeight="1" hidden="1">
      <c r="A128" s="33">
        <v>141</v>
      </c>
      <c r="B128" s="34" t="s">
        <v>32</v>
      </c>
      <c r="C128" s="34" t="s">
        <v>128</v>
      </c>
      <c r="D128" s="33">
        <v>95</v>
      </c>
      <c r="E128" s="33" t="s">
        <v>130</v>
      </c>
      <c r="F128" s="33">
        <v>5</v>
      </c>
      <c r="G128" s="162"/>
      <c r="H128" s="162"/>
      <c r="I128" s="38">
        <v>21009</v>
      </c>
      <c r="J128" s="38">
        <v>18810.11</v>
      </c>
      <c r="K128" s="40"/>
      <c r="L128" s="40"/>
      <c r="M128" s="40"/>
      <c r="N128" s="41"/>
      <c r="O128" s="42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0" t="s">
        <v>35</v>
      </c>
      <c r="AC128" s="40">
        <v>30</v>
      </c>
      <c r="AD128" s="46"/>
      <c r="AE128" s="56"/>
      <c r="AF128" s="42" t="e">
        <f>#REF!</f>
        <v>#REF!</v>
      </c>
      <c r="AG128" s="41"/>
      <c r="AH128" s="41"/>
      <c r="AI128" s="41"/>
      <c r="AJ128" s="41"/>
      <c r="AK128" s="41"/>
      <c r="AL128" s="41"/>
      <c r="AM128" s="47"/>
      <c r="AN128" s="40"/>
      <c r="AO128" s="40"/>
      <c r="AP128" s="41"/>
      <c r="AQ128" s="48"/>
      <c r="AR128" s="41"/>
      <c r="AS128" s="41"/>
      <c r="AT128" s="41"/>
      <c r="AU128" s="41"/>
      <c r="AV128" s="40"/>
      <c r="AW128" s="40"/>
      <c r="AX128" s="41"/>
      <c r="AY128" s="49"/>
      <c r="AZ128" s="41"/>
      <c r="BA128" s="41"/>
      <c r="BB128" s="41"/>
      <c r="BC128" s="41"/>
      <c r="BD128" s="40"/>
      <c r="BE128" s="40"/>
      <c r="BF128" s="41"/>
      <c r="BG128" s="50"/>
      <c r="BH128" s="41"/>
      <c r="BI128" s="41"/>
      <c r="BJ128" s="41"/>
      <c r="BK128" s="41"/>
      <c r="BL128" s="40"/>
      <c r="BM128" s="40"/>
      <c r="BN128" s="41"/>
      <c r="BO128" s="51"/>
      <c r="BP128" s="41"/>
      <c r="BQ128" s="41"/>
      <c r="BR128" s="41"/>
      <c r="BS128" s="41"/>
      <c r="BT128" s="40"/>
      <c r="BU128" s="40"/>
      <c r="BV128" s="52"/>
      <c r="BW128" s="41"/>
      <c r="BX128" s="41"/>
      <c r="BY128" s="53"/>
      <c r="BZ128" s="40"/>
      <c r="CA128" s="40"/>
      <c r="CB128" s="52"/>
      <c r="CC128" s="41"/>
      <c r="CD128" s="41"/>
      <c r="CE128" s="41"/>
      <c r="CF128" s="41"/>
      <c r="CG128" s="41"/>
      <c r="CH128" s="41"/>
      <c r="CI128" s="40"/>
      <c r="CJ128" s="40"/>
      <c r="CK128" s="40"/>
      <c r="CL128" s="52"/>
      <c r="CM128" s="40"/>
      <c r="CN128" s="40"/>
      <c r="CO128" s="41"/>
      <c r="CP128" s="54"/>
      <c r="CQ128" s="41"/>
      <c r="CR128" s="41"/>
      <c r="CS128" s="41"/>
      <c r="CT128" s="43"/>
      <c r="CU128" s="41"/>
      <c r="CV128" s="41"/>
      <c r="CW128" s="41"/>
      <c r="CX128" s="41"/>
      <c r="CY128" s="40"/>
      <c r="CZ128" s="40"/>
      <c r="DA128" s="40"/>
      <c r="DB128" s="41"/>
      <c r="DC128" s="44"/>
      <c r="DD128" s="41"/>
      <c r="DE128" s="41"/>
      <c r="DF128" s="41"/>
      <c r="DG128" s="41"/>
      <c r="DH128" s="55"/>
      <c r="DI128" s="56"/>
      <c r="DJ128" s="55"/>
      <c r="DK128" s="49"/>
      <c r="DL128" s="41"/>
      <c r="DM128" s="55"/>
      <c r="DN128" s="41"/>
      <c r="DO128" s="36"/>
      <c r="DP128" s="36" t="e">
        <f>#REF!-DK128-DC128-CT128-CL128-#REF!-CB128-BV128-BO128-BG128-AY128-AQ128-AF128--#REF!-#REF!-O128</f>
        <v>#REF!</v>
      </c>
    </row>
    <row r="129" spans="1:120" s="37" customFormat="1" ht="15.75" customHeight="1" hidden="1">
      <c r="A129" s="33">
        <v>142</v>
      </c>
      <c r="B129" s="34" t="s">
        <v>32</v>
      </c>
      <c r="C129" s="34" t="s">
        <v>128</v>
      </c>
      <c r="D129" s="33">
        <v>97</v>
      </c>
      <c r="E129" s="33"/>
      <c r="F129" s="33">
        <v>5</v>
      </c>
      <c r="G129" s="162"/>
      <c r="H129" s="162"/>
      <c r="I129" s="38">
        <v>33309.84</v>
      </c>
      <c r="J129" s="38">
        <v>26952.91</v>
      </c>
      <c r="K129" s="40"/>
      <c r="L129" s="40"/>
      <c r="M129" s="40"/>
      <c r="N129" s="41"/>
      <c r="O129" s="42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0" t="s">
        <v>35</v>
      </c>
      <c r="AC129" s="40">
        <v>20</v>
      </c>
      <c r="AD129" s="46"/>
      <c r="AE129" s="41"/>
      <c r="AF129" s="42">
        <v>17000</v>
      </c>
      <c r="AG129" s="41"/>
      <c r="AH129" s="41"/>
      <c r="AI129" s="41"/>
      <c r="AJ129" s="41"/>
      <c r="AK129" s="41"/>
      <c r="AL129" s="41"/>
      <c r="AM129" s="47"/>
      <c r="AN129" s="40"/>
      <c r="AO129" s="40"/>
      <c r="AP129" s="41"/>
      <c r="AQ129" s="48"/>
      <c r="AR129" s="41"/>
      <c r="AS129" s="41"/>
      <c r="AT129" s="41"/>
      <c r="AU129" s="41"/>
      <c r="AV129" s="40"/>
      <c r="AW129" s="40"/>
      <c r="AX129" s="41"/>
      <c r="AY129" s="49"/>
      <c r="AZ129" s="41"/>
      <c r="BA129" s="41"/>
      <c r="BB129" s="41"/>
      <c r="BC129" s="41"/>
      <c r="BD129" s="40" t="s">
        <v>54</v>
      </c>
      <c r="BE129" s="40">
        <v>20</v>
      </c>
      <c r="BF129" s="41"/>
      <c r="BG129" s="50" t="e">
        <f>#REF!-17000</f>
        <v>#REF!</v>
      </c>
      <c r="BH129" s="41"/>
      <c r="BI129" s="41"/>
      <c r="BJ129" s="41"/>
      <c r="BK129" s="41"/>
      <c r="BL129" s="40"/>
      <c r="BM129" s="40"/>
      <c r="BN129" s="41"/>
      <c r="BO129" s="51"/>
      <c r="BP129" s="41"/>
      <c r="BQ129" s="41"/>
      <c r="BR129" s="41"/>
      <c r="BS129" s="41"/>
      <c r="BT129" s="40"/>
      <c r="BU129" s="40"/>
      <c r="BV129" s="52"/>
      <c r="BW129" s="41"/>
      <c r="BX129" s="41"/>
      <c r="BY129" s="53"/>
      <c r="BZ129" s="40"/>
      <c r="CA129" s="40"/>
      <c r="CB129" s="52"/>
      <c r="CC129" s="41"/>
      <c r="CD129" s="41"/>
      <c r="CE129" s="41"/>
      <c r="CF129" s="41"/>
      <c r="CG129" s="41"/>
      <c r="CH129" s="41"/>
      <c r="CI129" s="40"/>
      <c r="CJ129" s="40"/>
      <c r="CK129" s="40"/>
      <c r="CL129" s="52"/>
      <c r="CM129" s="40"/>
      <c r="CN129" s="40"/>
      <c r="CO129" s="41"/>
      <c r="CP129" s="54"/>
      <c r="CQ129" s="41"/>
      <c r="CR129" s="41"/>
      <c r="CS129" s="41"/>
      <c r="CT129" s="43"/>
      <c r="CU129" s="41"/>
      <c r="CV129" s="41"/>
      <c r="CW129" s="41"/>
      <c r="CX129" s="41"/>
      <c r="CY129" s="40"/>
      <c r="CZ129" s="40"/>
      <c r="DA129" s="40"/>
      <c r="DB129" s="41"/>
      <c r="DC129" s="44"/>
      <c r="DD129" s="41"/>
      <c r="DE129" s="41"/>
      <c r="DF129" s="41"/>
      <c r="DG129" s="41"/>
      <c r="DH129" s="55"/>
      <c r="DI129" s="56"/>
      <c r="DJ129" s="55"/>
      <c r="DK129" s="49"/>
      <c r="DL129" s="41"/>
      <c r="DM129" s="55"/>
      <c r="DN129" s="41"/>
      <c r="DO129" s="36"/>
      <c r="DP129" s="36" t="e">
        <f>#REF!-DK129-DC129-CT129-CL129-#REF!-CB129-BV129-BO129-BG129-AY129-AQ129-AF129--#REF!-#REF!-O129</f>
        <v>#REF!</v>
      </c>
    </row>
    <row r="130" spans="1:120" s="37" customFormat="1" ht="15.75" customHeight="1" hidden="1">
      <c r="A130" s="33">
        <v>143</v>
      </c>
      <c r="B130" s="34" t="s">
        <v>44</v>
      </c>
      <c r="C130" s="34" t="s">
        <v>128</v>
      </c>
      <c r="D130" s="33" t="s">
        <v>131</v>
      </c>
      <c r="E130" s="33" t="s">
        <v>37</v>
      </c>
      <c r="F130" s="33">
        <v>5</v>
      </c>
      <c r="G130" s="160"/>
      <c r="H130" s="160"/>
      <c r="I130" s="85">
        <v>187800.72</v>
      </c>
      <c r="J130" s="85">
        <v>-268949.72</v>
      </c>
      <c r="K130" s="40"/>
      <c r="L130" s="40"/>
      <c r="M130" s="40"/>
      <c r="N130" s="41"/>
      <c r="O130" s="42"/>
      <c r="P130" s="41"/>
      <c r="Q130" s="41"/>
      <c r="R130" s="41"/>
      <c r="S130" s="46"/>
      <c r="T130" s="41"/>
      <c r="U130" s="41"/>
      <c r="V130" s="41"/>
      <c r="W130" s="41"/>
      <c r="X130" s="41"/>
      <c r="Y130" s="41"/>
      <c r="Z130" s="41"/>
      <c r="AA130" s="41"/>
      <c r="AB130" s="40"/>
      <c r="AC130" s="40"/>
      <c r="AD130" s="46"/>
      <c r="AE130" s="41"/>
      <c r="AF130" s="42"/>
      <c r="AG130" s="41"/>
      <c r="AH130" s="41"/>
      <c r="AI130" s="41"/>
      <c r="AJ130" s="41"/>
      <c r="AK130" s="41"/>
      <c r="AL130" s="41"/>
      <c r="AM130" s="47"/>
      <c r="AN130" s="40"/>
      <c r="AO130" s="40"/>
      <c r="AP130" s="41"/>
      <c r="AQ130" s="48"/>
      <c r="AR130" s="41"/>
      <c r="AS130" s="41"/>
      <c r="AT130" s="41"/>
      <c r="AU130" s="41"/>
      <c r="AV130" s="40"/>
      <c r="AW130" s="40"/>
      <c r="AX130" s="41"/>
      <c r="AY130" s="49"/>
      <c r="AZ130" s="41"/>
      <c r="BA130" s="41"/>
      <c r="BB130" s="41"/>
      <c r="BC130" s="41"/>
      <c r="BD130" s="40"/>
      <c r="BE130" s="40"/>
      <c r="BF130" s="41"/>
      <c r="BG130" s="50"/>
      <c r="BH130" s="41"/>
      <c r="BI130" s="41"/>
      <c r="BJ130" s="41"/>
      <c r="BK130" s="41"/>
      <c r="BL130" s="40"/>
      <c r="BM130" s="40"/>
      <c r="BN130" s="41"/>
      <c r="BO130" s="51"/>
      <c r="BP130" s="41"/>
      <c r="BQ130" s="41"/>
      <c r="BR130" s="41"/>
      <c r="BS130" s="41"/>
      <c r="BT130" s="40"/>
      <c r="BU130" s="40"/>
      <c r="BV130" s="52"/>
      <c r="BW130" s="41"/>
      <c r="BX130" s="41"/>
      <c r="BY130" s="53"/>
      <c r="BZ130" s="40"/>
      <c r="CA130" s="40"/>
      <c r="CB130" s="52"/>
      <c r="CC130" s="41"/>
      <c r="CD130" s="41"/>
      <c r="CE130" s="41"/>
      <c r="CF130" s="41"/>
      <c r="CG130" s="41"/>
      <c r="CH130" s="41"/>
      <c r="CI130" s="40"/>
      <c r="CJ130" s="40"/>
      <c r="CK130" s="40"/>
      <c r="CL130" s="52"/>
      <c r="CM130" s="40"/>
      <c r="CN130" s="40"/>
      <c r="CO130" s="41"/>
      <c r="CP130" s="54"/>
      <c r="CQ130" s="41"/>
      <c r="CR130" s="41"/>
      <c r="CS130" s="41"/>
      <c r="CT130" s="43"/>
      <c r="CU130" s="41"/>
      <c r="CV130" s="41"/>
      <c r="CW130" s="41"/>
      <c r="CX130" s="41"/>
      <c r="CY130" s="40"/>
      <c r="CZ130" s="40"/>
      <c r="DA130" s="40"/>
      <c r="DB130" s="41"/>
      <c r="DC130" s="44"/>
      <c r="DD130" s="41"/>
      <c r="DE130" s="41"/>
      <c r="DF130" s="41"/>
      <c r="DG130" s="41"/>
      <c r="DH130" s="55" t="s">
        <v>68</v>
      </c>
      <c r="DI130" s="56"/>
      <c r="DJ130" s="55"/>
      <c r="DK130" s="49" t="e">
        <f>#REF!</f>
        <v>#REF!</v>
      </c>
      <c r="DL130" s="41"/>
      <c r="DM130" s="55"/>
      <c r="DN130" s="41"/>
      <c r="DO130" s="36"/>
      <c r="DP130" s="36" t="e">
        <f>#REF!-DK130-DC130-CT130-CL130-#REF!-CB130-BV130-BO130-BG130-AY130-AQ130-AF130--#REF!-#REF!-O130</f>
        <v>#REF!</v>
      </c>
    </row>
    <row r="131" spans="1:120" s="37" customFormat="1" ht="15.75" customHeight="1" hidden="1">
      <c r="A131" s="33">
        <v>144</v>
      </c>
      <c r="B131" s="34" t="s">
        <v>44</v>
      </c>
      <c r="C131" s="34" t="s">
        <v>132</v>
      </c>
      <c r="D131" s="33">
        <v>4</v>
      </c>
      <c r="E131" s="33"/>
      <c r="F131" s="33">
        <v>5</v>
      </c>
      <c r="G131" s="162"/>
      <c r="H131" s="162"/>
      <c r="I131" s="38">
        <v>35312.04</v>
      </c>
      <c r="J131" s="38">
        <v>30541.29</v>
      </c>
      <c r="K131" s="40"/>
      <c r="L131" s="40"/>
      <c r="M131" s="40"/>
      <c r="N131" s="41"/>
      <c r="O131" s="42"/>
      <c r="P131" s="41"/>
      <c r="Q131" s="41"/>
      <c r="R131" s="41"/>
      <c r="S131" s="46"/>
      <c r="T131" s="41"/>
      <c r="U131" s="41"/>
      <c r="V131" s="41"/>
      <c r="W131" s="41"/>
      <c r="X131" s="41"/>
      <c r="Y131" s="41"/>
      <c r="Z131" s="41"/>
      <c r="AA131" s="41"/>
      <c r="AB131" s="40" t="s">
        <v>35</v>
      </c>
      <c r="AC131" s="40">
        <v>50</v>
      </c>
      <c r="AD131" s="46"/>
      <c r="AE131" s="41"/>
      <c r="AF131" s="42" t="e">
        <f>#REF!</f>
        <v>#REF!</v>
      </c>
      <c r="AG131" s="41"/>
      <c r="AH131" s="41"/>
      <c r="AI131" s="41"/>
      <c r="AJ131" s="41"/>
      <c r="AK131" s="41"/>
      <c r="AL131" s="41"/>
      <c r="AM131" s="47"/>
      <c r="AN131" s="40"/>
      <c r="AO131" s="69"/>
      <c r="AP131" s="41"/>
      <c r="AQ131" s="48"/>
      <c r="AR131" s="41"/>
      <c r="AS131" s="41"/>
      <c r="AT131" s="41"/>
      <c r="AU131" s="41"/>
      <c r="AV131" s="40"/>
      <c r="AW131" s="40"/>
      <c r="AX131" s="41"/>
      <c r="AY131" s="49"/>
      <c r="AZ131" s="41"/>
      <c r="BA131" s="41"/>
      <c r="BB131" s="41"/>
      <c r="BC131" s="41"/>
      <c r="BD131" s="40"/>
      <c r="BE131" s="40"/>
      <c r="BF131" s="41"/>
      <c r="BG131" s="50"/>
      <c r="BH131" s="41"/>
      <c r="BI131" s="41"/>
      <c r="BJ131" s="41"/>
      <c r="BK131" s="41"/>
      <c r="BL131" s="40"/>
      <c r="BM131" s="40"/>
      <c r="BN131" s="41"/>
      <c r="BO131" s="51"/>
      <c r="BP131" s="41"/>
      <c r="BQ131" s="41"/>
      <c r="BR131" s="41"/>
      <c r="BS131" s="41"/>
      <c r="BT131" s="40"/>
      <c r="BU131" s="40"/>
      <c r="BV131" s="52"/>
      <c r="BW131" s="41"/>
      <c r="BX131" s="41"/>
      <c r="BY131" s="53"/>
      <c r="BZ131" s="40"/>
      <c r="CA131" s="40"/>
      <c r="CB131" s="52"/>
      <c r="CC131" s="41"/>
      <c r="CD131" s="41"/>
      <c r="CE131" s="41"/>
      <c r="CF131" s="41"/>
      <c r="CG131" s="41"/>
      <c r="CH131" s="41"/>
      <c r="CI131" s="40"/>
      <c r="CJ131" s="40"/>
      <c r="CK131" s="40"/>
      <c r="CL131" s="52"/>
      <c r="CM131" s="40"/>
      <c r="CN131" s="40"/>
      <c r="CO131" s="41"/>
      <c r="CP131" s="54"/>
      <c r="CQ131" s="41"/>
      <c r="CR131" s="41"/>
      <c r="CS131" s="41"/>
      <c r="CT131" s="43"/>
      <c r="CU131" s="41"/>
      <c r="CV131" s="41"/>
      <c r="CW131" s="41"/>
      <c r="CX131" s="41"/>
      <c r="CY131" s="40"/>
      <c r="CZ131" s="40"/>
      <c r="DA131" s="40"/>
      <c r="DB131" s="41"/>
      <c r="DC131" s="44"/>
      <c r="DD131" s="41"/>
      <c r="DE131" s="41"/>
      <c r="DF131" s="41"/>
      <c r="DG131" s="41"/>
      <c r="DH131" s="55"/>
      <c r="DI131" s="56"/>
      <c r="DJ131" s="55"/>
      <c r="DK131" s="49"/>
      <c r="DL131" s="41"/>
      <c r="DM131" s="55"/>
      <c r="DN131" s="41"/>
      <c r="DO131" s="36"/>
      <c r="DP131" s="36" t="e">
        <f>#REF!-DK131-DC131-CT131-CL131-#REF!-CB131-BV131-BO131-BG131-AY131-AQ131-AF131--#REF!-#REF!-O131</f>
        <v>#REF!</v>
      </c>
    </row>
    <row r="132" spans="1:120" s="37" customFormat="1" ht="15.75" customHeight="1" hidden="1">
      <c r="A132" s="33">
        <v>145</v>
      </c>
      <c r="B132" s="34" t="s">
        <v>32</v>
      </c>
      <c r="C132" s="34" t="s">
        <v>133</v>
      </c>
      <c r="D132" s="33">
        <v>1</v>
      </c>
      <c r="E132" s="33" t="s">
        <v>134</v>
      </c>
      <c r="F132" s="33">
        <v>5</v>
      </c>
      <c r="G132" s="162"/>
      <c r="H132" s="162"/>
      <c r="I132" s="38">
        <v>38887.8</v>
      </c>
      <c r="J132" s="38">
        <v>23588.84</v>
      </c>
      <c r="K132" s="40"/>
      <c r="L132" s="40"/>
      <c r="M132" s="40"/>
      <c r="N132" s="41"/>
      <c r="O132" s="42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0"/>
      <c r="AC132" s="40"/>
      <c r="AD132" s="46"/>
      <c r="AE132" s="41"/>
      <c r="AF132" s="42"/>
      <c r="AG132" s="41"/>
      <c r="AH132" s="41"/>
      <c r="AI132" s="41"/>
      <c r="AJ132" s="41"/>
      <c r="AK132" s="41"/>
      <c r="AL132" s="41"/>
      <c r="AM132" s="47"/>
      <c r="AN132" s="40"/>
      <c r="AO132" s="40"/>
      <c r="AP132" s="41"/>
      <c r="AQ132" s="48"/>
      <c r="AR132" s="41"/>
      <c r="AS132" s="41"/>
      <c r="AT132" s="41"/>
      <c r="AU132" s="41"/>
      <c r="AV132" s="40"/>
      <c r="AW132" s="40"/>
      <c r="AX132" s="41"/>
      <c r="AY132" s="49"/>
      <c r="AZ132" s="41"/>
      <c r="BA132" s="41"/>
      <c r="BB132" s="41"/>
      <c r="BC132" s="41"/>
      <c r="BD132" s="40" t="s">
        <v>36</v>
      </c>
      <c r="BE132" s="40">
        <v>39</v>
      </c>
      <c r="BF132" s="41"/>
      <c r="BG132" s="50">
        <v>62476.64</v>
      </c>
      <c r="BH132" s="41"/>
      <c r="BI132" s="41"/>
      <c r="BJ132" s="41"/>
      <c r="BK132" s="41"/>
      <c r="BL132" s="40"/>
      <c r="BM132" s="40"/>
      <c r="BN132" s="41"/>
      <c r="BO132" s="51"/>
      <c r="BP132" s="41"/>
      <c r="BQ132" s="41"/>
      <c r="BR132" s="41"/>
      <c r="BS132" s="41"/>
      <c r="BT132" s="40"/>
      <c r="BU132" s="40"/>
      <c r="BV132" s="52"/>
      <c r="BW132" s="41"/>
      <c r="BX132" s="41"/>
      <c r="BY132" s="53"/>
      <c r="BZ132" s="40"/>
      <c r="CA132" s="40"/>
      <c r="CB132" s="52"/>
      <c r="CC132" s="41"/>
      <c r="CD132" s="41"/>
      <c r="CE132" s="41"/>
      <c r="CF132" s="41"/>
      <c r="CG132" s="41"/>
      <c r="CH132" s="41"/>
      <c r="CI132" s="40"/>
      <c r="CJ132" s="40"/>
      <c r="CK132" s="40"/>
      <c r="CL132" s="52"/>
      <c r="CM132" s="40"/>
      <c r="CN132" s="40"/>
      <c r="CO132" s="41"/>
      <c r="CP132" s="54"/>
      <c r="CQ132" s="41"/>
      <c r="CR132" s="41"/>
      <c r="CS132" s="41"/>
      <c r="CT132" s="43"/>
      <c r="CU132" s="41"/>
      <c r="CV132" s="41"/>
      <c r="CW132" s="41"/>
      <c r="CX132" s="41"/>
      <c r="CY132" s="40"/>
      <c r="CZ132" s="40"/>
      <c r="DA132" s="40"/>
      <c r="DB132" s="41"/>
      <c r="DC132" s="44"/>
      <c r="DD132" s="41"/>
      <c r="DE132" s="41"/>
      <c r="DF132" s="41"/>
      <c r="DG132" s="41"/>
      <c r="DH132" s="55"/>
      <c r="DI132" s="56"/>
      <c r="DJ132" s="55"/>
      <c r="DK132" s="49"/>
      <c r="DL132" s="41"/>
      <c r="DM132" s="55"/>
      <c r="DN132" s="41"/>
      <c r="DO132" s="36"/>
      <c r="DP132" s="36" t="e">
        <f>#REF!-DK132-DC132-CT132-CL132-#REF!-CB132-BV132-BO132-BG132-AY132-AQ132-AF132--#REF!-#REF!-O132</f>
        <v>#REF!</v>
      </c>
    </row>
    <row r="133" spans="1:120" s="37" customFormat="1" ht="15.75" customHeight="1" hidden="1">
      <c r="A133" s="33">
        <v>146</v>
      </c>
      <c r="B133" s="34" t="s">
        <v>32</v>
      </c>
      <c r="C133" s="34" t="s">
        <v>133</v>
      </c>
      <c r="D133" s="33">
        <v>4</v>
      </c>
      <c r="E133" s="33" t="s">
        <v>39</v>
      </c>
      <c r="F133" s="33">
        <v>5</v>
      </c>
      <c r="G133" s="162"/>
      <c r="H133" s="162"/>
      <c r="I133" s="38">
        <v>173649.96</v>
      </c>
      <c r="J133" s="38">
        <v>132462.26</v>
      </c>
      <c r="K133" s="40"/>
      <c r="L133" s="40"/>
      <c r="M133" s="40"/>
      <c r="N133" s="41"/>
      <c r="O133" s="42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0" t="s">
        <v>60</v>
      </c>
      <c r="AC133" s="40">
        <v>100</v>
      </c>
      <c r="AD133" s="46"/>
      <c r="AE133" s="41"/>
      <c r="AF133" s="42">
        <v>136000</v>
      </c>
      <c r="AG133" s="41"/>
      <c r="AH133" s="41"/>
      <c r="AI133" s="41"/>
      <c r="AJ133" s="41"/>
      <c r="AK133" s="41"/>
      <c r="AL133" s="41"/>
      <c r="AM133" s="47"/>
      <c r="AN133" s="40"/>
      <c r="AO133" s="40"/>
      <c r="AP133" s="41"/>
      <c r="AQ133" s="48"/>
      <c r="AR133" s="41"/>
      <c r="AS133" s="41"/>
      <c r="AT133" s="41"/>
      <c r="AU133" s="41"/>
      <c r="AV133" s="40"/>
      <c r="AW133" s="40"/>
      <c r="AX133" s="41"/>
      <c r="AY133" s="49"/>
      <c r="AZ133" s="41"/>
      <c r="BA133" s="41"/>
      <c r="BB133" s="41"/>
      <c r="BC133" s="41"/>
      <c r="BD133" s="40"/>
      <c r="BE133" s="40"/>
      <c r="BF133" s="41"/>
      <c r="BG133" s="50"/>
      <c r="BH133" s="41"/>
      <c r="BI133" s="41"/>
      <c r="BJ133" s="41"/>
      <c r="BK133" s="41"/>
      <c r="BL133" s="40"/>
      <c r="BM133" s="40"/>
      <c r="BN133" s="41"/>
      <c r="BO133" s="51"/>
      <c r="BP133" s="41"/>
      <c r="BQ133" s="41"/>
      <c r="BR133" s="41"/>
      <c r="BS133" s="41"/>
      <c r="BT133" s="40"/>
      <c r="BU133" s="40"/>
      <c r="BV133" s="52"/>
      <c r="BW133" s="41"/>
      <c r="BX133" s="41"/>
      <c r="BY133" s="53"/>
      <c r="BZ133" s="40" t="s">
        <v>35</v>
      </c>
      <c r="CA133" s="40">
        <v>20</v>
      </c>
      <c r="CB133" s="52">
        <v>50000</v>
      </c>
      <c r="CC133" s="41"/>
      <c r="CD133" s="41"/>
      <c r="CE133" s="41"/>
      <c r="CF133" s="41"/>
      <c r="CG133" s="41"/>
      <c r="CH133" s="41"/>
      <c r="CI133" s="40"/>
      <c r="CJ133" s="40"/>
      <c r="CK133" s="40"/>
      <c r="CL133" s="52"/>
      <c r="CM133" s="40"/>
      <c r="CN133" s="40"/>
      <c r="CO133" s="41"/>
      <c r="CP133" s="54"/>
      <c r="CQ133" s="41"/>
      <c r="CR133" s="41"/>
      <c r="CS133" s="41"/>
      <c r="CT133" s="43"/>
      <c r="CU133" s="41"/>
      <c r="CV133" s="41"/>
      <c r="CW133" s="41"/>
      <c r="CX133" s="41"/>
      <c r="CY133" s="40"/>
      <c r="CZ133" s="40"/>
      <c r="DA133" s="40"/>
      <c r="DB133" s="41"/>
      <c r="DC133" s="44"/>
      <c r="DD133" s="41"/>
      <c r="DE133" s="41"/>
      <c r="DF133" s="41"/>
      <c r="DG133" s="41"/>
      <c r="DH133" s="55" t="s">
        <v>57</v>
      </c>
      <c r="DI133" s="56"/>
      <c r="DJ133" s="55"/>
      <c r="DK133" s="49">
        <v>120112.22</v>
      </c>
      <c r="DL133" s="41"/>
      <c r="DM133" s="55"/>
      <c r="DN133" s="41"/>
      <c r="DO133" s="36"/>
      <c r="DP133" s="36" t="e">
        <f>#REF!-DK133-DC133-CT133-CL133-#REF!-CB133-BV133-BO133-BG133-AY133-AQ133-AF133--#REF!-#REF!-O133</f>
        <v>#REF!</v>
      </c>
    </row>
    <row r="134" spans="1:120" s="37" customFormat="1" ht="15.75" customHeight="1" hidden="1">
      <c r="A134" s="33">
        <v>147</v>
      </c>
      <c r="B134" s="34" t="s">
        <v>32</v>
      </c>
      <c r="C134" s="34" t="s">
        <v>133</v>
      </c>
      <c r="D134" s="33">
        <v>6</v>
      </c>
      <c r="E134" s="33" t="s">
        <v>135</v>
      </c>
      <c r="F134" s="33">
        <v>5</v>
      </c>
      <c r="G134" s="162"/>
      <c r="H134" s="162"/>
      <c r="I134" s="38">
        <v>40128.6</v>
      </c>
      <c r="J134" s="38">
        <v>34615.24</v>
      </c>
      <c r="K134" s="40"/>
      <c r="L134" s="40"/>
      <c r="M134" s="40"/>
      <c r="N134" s="41"/>
      <c r="O134" s="42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0" t="s">
        <v>36</v>
      </c>
      <c r="AC134" s="40">
        <v>727</v>
      </c>
      <c r="AD134" s="46"/>
      <c r="AE134" s="41"/>
      <c r="AF134" s="42">
        <v>74743.84</v>
      </c>
      <c r="AG134" s="41"/>
      <c r="AH134" s="41"/>
      <c r="AI134" s="41"/>
      <c r="AJ134" s="41"/>
      <c r="AK134" s="41"/>
      <c r="AL134" s="41"/>
      <c r="AM134" s="47"/>
      <c r="AN134" s="40"/>
      <c r="AO134" s="40"/>
      <c r="AP134" s="41"/>
      <c r="AQ134" s="48"/>
      <c r="AR134" s="41"/>
      <c r="AS134" s="41"/>
      <c r="AT134" s="41"/>
      <c r="AU134" s="41"/>
      <c r="AV134" s="40"/>
      <c r="AW134" s="40"/>
      <c r="AX134" s="41"/>
      <c r="AY134" s="49"/>
      <c r="AZ134" s="41"/>
      <c r="BA134" s="41"/>
      <c r="BB134" s="41"/>
      <c r="BC134" s="41"/>
      <c r="BD134" s="40"/>
      <c r="BE134" s="40"/>
      <c r="BF134" s="41"/>
      <c r="BG134" s="50"/>
      <c r="BH134" s="41"/>
      <c r="BI134" s="41"/>
      <c r="BJ134" s="41"/>
      <c r="BK134" s="41"/>
      <c r="BL134" s="40"/>
      <c r="BM134" s="40"/>
      <c r="BN134" s="41"/>
      <c r="BO134" s="51"/>
      <c r="BP134" s="41"/>
      <c r="BQ134" s="41"/>
      <c r="BR134" s="41"/>
      <c r="BS134" s="41"/>
      <c r="BT134" s="40"/>
      <c r="BU134" s="40"/>
      <c r="BV134" s="52"/>
      <c r="BW134" s="41"/>
      <c r="BX134" s="41"/>
      <c r="BY134" s="53"/>
      <c r="BZ134" s="40"/>
      <c r="CA134" s="40"/>
      <c r="CB134" s="52"/>
      <c r="CC134" s="41"/>
      <c r="CD134" s="41"/>
      <c r="CE134" s="41"/>
      <c r="CF134" s="41"/>
      <c r="CG134" s="41"/>
      <c r="CH134" s="41"/>
      <c r="CI134" s="40"/>
      <c r="CJ134" s="40"/>
      <c r="CK134" s="40"/>
      <c r="CL134" s="52"/>
      <c r="CM134" s="40"/>
      <c r="CN134" s="40"/>
      <c r="CO134" s="41"/>
      <c r="CP134" s="54"/>
      <c r="CQ134" s="41"/>
      <c r="CR134" s="41"/>
      <c r="CS134" s="41"/>
      <c r="CT134" s="43"/>
      <c r="CU134" s="41"/>
      <c r="CV134" s="41"/>
      <c r="CW134" s="41"/>
      <c r="CX134" s="41"/>
      <c r="CY134" s="40"/>
      <c r="CZ134" s="40"/>
      <c r="DA134" s="40"/>
      <c r="DB134" s="41"/>
      <c r="DC134" s="44"/>
      <c r="DD134" s="41"/>
      <c r="DE134" s="41"/>
      <c r="DF134" s="41"/>
      <c r="DG134" s="41"/>
      <c r="DH134" s="55"/>
      <c r="DI134" s="56"/>
      <c r="DJ134" s="55"/>
      <c r="DK134" s="49"/>
      <c r="DL134" s="41"/>
      <c r="DM134" s="55"/>
      <c r="DN134" s="41"/>
      <c r="DO134" s="36"/>
      <c r="DP134" s="36" t="e">
        <f>#REF!-DK134-DC134-CT134-CL134-#REF!-CB134-BV134-BO134-BG134-AY134-AQ134-AF134--#REF!-#REF!-O134</f>
        <v>#REF!</v>
      </c>
    </row>
    <row r="135" spans="1:120" s="37" customFormat="1" ht="15.75" customHeight="1" hidden="1">
      <c r="A135" s="33">
        <v>148</v>
      </c>
      <c r="B135" s="34" t="s">
        <v>32</v>
      </c>
      <c r="C135" s="34" t="s">
        <v>133</v>
      </c>
      <c r="D135" s="33">
        <v>8</v>
      </c>
      <c r="E135" s="33" t="s">
        <v>69</v>
      </c>
      <c r="F135" s="33">
        <v>5</v>
      </c>
      <c r="G135" s="162"/>
      <c r="H135" s="162"/>
      <c r="I135" s="38">
        <v>39615.36</v>
      </c>
      <c r="J135" s="38">
        <v>-120018.69</v>
      </c>
      <c r="K135" s="40"/>
      <c r="L135" s="40"/>
      <c r="M135" s="40"/>
      <c r="N135" s="41"/>
      <c r="O135" s="42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0"/>
      <c r="AC135" s="40"/>
      <c r="AD135" s="46"/>
      <c r="AE135" s="41"/>
      <c r="AF135" s="42"/>
      <c r="AG135" s="41"/>
      <c r="AH135" s="41"/>
      <c r="AI135" s="41"/>
      <c r="AJ135" s="41"/>
      <c r="AK135" s="41"/>
      <c r="AL135" s="41"/>
      <c r="AM135" s="47"/>
      <c r="AN135" s="40"/>
      <c r="AO135" s="40"/>
      <c r="AP135" s="41"/>
      <c r="AQ135" s="48"/>
      <c r="AR135" s="41"/>
      <c r="AS135" s="41"/>
      <c r="AT135" s="41"/>
      <c r="AU135" s="41"/>
      <c r="AV135" s="40"/>
      <c r="AW135" s="40"/>
      <c r="AX135" s="41"/>
      <c r="AY135" s="49"/>
      <c r="AZ135" s="41"/>
      <c r="BA135" s="41"/>
      <c r="BB135" s="41"/>
      <c r="BC135" s="41"/>
      <c r="BD135" s="40"/>
      <c r="BE135" s="40"/>
      <c r="BF135" s="41"/>
      <c r="BG135" s="50"/>
      <c r="BH135" s="41"/>
      <c r="BI135" s="41"/>
      <c r="BJ135" s="41"/>
      <c r="BK135" s="41"/>
      <c r="BL135" s="40"/>
      <c r="BM135" s="40"/>
      <c r="BN135" s="41"/>
      <c r="BO135" s="51"/>
      <c r="BP135" s="41"/>
      <c r="BQ135" s="41"/>
      <c r="BR135" s="41"/>
      <c r="BS135" s="41"/>
      <c r="BT135" s="40"/>
      <c r="BU135" s="40"/>
      <c r="BV135" s="52"/>
      <c r="BW135" s="41"/>
      <c r="BX135" s="41"/>
      <c r="BY135" s="53"/>
      <c r="BZ135" s="40"/>
      <c r="CA135" s="40"/>
      <c r="CB135" s="52"/>
      <c r="CC135" s="41"/>
      <c r="CD135" s="41"/>
      <c r="CE135" s="41"/>
      <c r="CF135" s="41"/>
      <c r="CG135" s="41"/>
      <c r="CH135" s="41"/>
      <c r="CI135" s="40"/>
      <c r="CJ135" s="40"/>
      <c r="CK135" s="40"/>
      <c r="CL135" s="52"/>
      <c r="CM135" s="40"/>
      <c r="CN135" s="40"/>
      <c r="CO135" s="41"/>
      <c r="CP135" s="54"/>
      <c r="CQ135" s="41"/>
      <c r="CR135" s="41"/>
      <c r="CS135" s="41"/>
      <c r="CT135" s="43"/>
      <c r="CU135" s="41"/>
      <c r="CV135" s="41"/>
      <c r="CW135" s="41"/>
      <c r="CX135" s="41"/>
      <c r="CY135" s="40"/>
      <c r="CZ135" s="40"/>
      <c r="DA135" s="40"/>
      <c r="DB135" s="41"/>
      <c r="DC135" s="44"/>
      <c r="DD135" s="41"/>
      <c r="DE135" s="41"/>
      <c r="DF135" s="41"/>
      <c r="DG135" s="41"/>
      <c r="DH135" s="55" t="s">
        <v>68</v>
      </c>
      <c r="DI135" s="56"/>
      <c r="DJ135" s="55"/>
      <c r="DK135" s="49" t="e">
        <f>#REF!</f>
        <v>#REF!</v>
      </c>
      <c r="DL135" s="41"/>
      <c r="DM135" s="55"/>
      <c r="DN135" s="41"/>
      <c r="DO135" s="36"/>
      <c r="DP135" s="36" t="e">
        <f>#REF!-DK135-DC135-CT135-CL135-#REF!-CB135-BV135-BO135-BG135-AY135-AQ135-AF135--#REF!-#REF!-O135</f>
        <v>#REF!</v>
      </c>
    </row>
    <row r="136" spans="1:120" s="37" customFormat="1" ht="15.75" customHeight="1" hidden="1">
      <c r="A136" s="33">
        <v>149</v>
      </c>
      <c r="B136" s="34" t="s">
        <v>32</v>
      </c>
      <c r="C136" s="34" t="s">
        <v>133</v>
      </c>
      <c r="D136" s="33">
        <v>10</v>
      </c>
      <c r="E136" s="33" t="s">
        <v>39</v>
      </c>
      <c r="F136" s="33">
        <v>5</v>
      </c>
      <c r="G136" s="162"/>
      <c r="H136" s="162"/>
      <c r="I136" s="38">
        <v>39310.8</v>
      </c>
      <c r="J136" s="38">
        <v>35196.37</v>
      </c>
      <c r="K136" s="40"/>
      <c r="L136" s="40"/>
      <c r="M136" s="40"/>
      <c r="N136" s="41"/>
      <c r="O136" s="42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0" t="s">
        <v>36</v>
      </c>
      <c r="AC136" s="40">
        <v>727</v>
      </c>
      <c r="AD136" s="46"/>
      <c r="AE136" s="41"/>
      <c r="AF136" s="42">
        <v>74507.17</v>
      </c>
      <c r="AG136" s="41"/>
      <c r="AH136" s="41"/>
      <c r="AI136" s="41"/>
      <c r="AJ136" s="41"/>
      <c r="AK136" s="41"/>
      <c r="AL136" s="41"/>
      <c r="AM136" s="47"/>
      <c r="AN136" s="40"/>
      <c r="AO136" s="40"/>
      <c r="AP136" s="41"/>
      <c r="AQ136" s="48"/>
      <c r="AR136" s="41"/>
      <c r="AS136" s="41"/>
      <c r="AT136" s="41"/>
      <c r="AU136" s="41"/>
      <c r="AV136" s="40"/>
      <c r="AW136" s="40"/>
      <c r="AX136" s="41"/>
      <c r="AY136" s="49"/>
      <c r="AZ136" s="41"/>
      <c r="BA136" s="41"/>
      <c r="BB136" s="41"/>
      <c r="BC136" s="41"/>
      <c r="BD136" s="40"/>
      <c r="BE136" s="40"/>
      <c r="BF136" s="41"/>
      <c r="BG136" s="50"/>
      <c r="BH136" s="41"/>
      <c r="BI136" s="41"/>
      <c r="BJ136" s="41"/>
      <c r="BK136" s="41"/>
      <c r="BL136" s="40"/>
      <c r="BM136" s="40"/>
      <c r="BN136" s="41"/>
      <c r="BO136" s="51"/>
      <c r="BP136" s="41"/>
      <c r="BQ136" s="41"/>
      <c r="BR136" s="41"/>
      <c r="BS136" s="41"/>
      <c r="BT136" s="40"/>
      <c r="BU136" s="40"/>
      <c r="BV136" s="52"/>
      <c r="BW136" s="41"/>
      <c r="BX136" s="41"/>
      <c r="BY136" s="53"/>
      <c r="BZ136" s="40"/>
      <c r="CA136" s="40"/>
      <c r="CB136" s="52"/>
      <c r="CC136" s="41"/>
      <c r="CD136" s="41"/>
      <c r="CE136" s="41"/>
      <c r="CF136" s="41"/>
      <c r="CG136" s="41"/>
      <c r="CH136" s="41"/>
      <c r="CI136" s="40"/>
      <c r="CJ136" s="40"/>
      <c r="CK136" s="40"/>
      <c r="CL136" s="52"/>
      <c r="CM136" s="40"/>
      <c r="CN136" s="40"/>
      <c r="CO136" s="41"/>
      <c r="CP136" s="54"/>
      <c r="CQ136" s="41"/>
      <c r="CR136" s="41"/>
      <c r="CS136" s="41"/>
      <c r="CT136" s="43"/>
      <c r="CU136" s="41"/>
      <c r="CV136" s="41"/>
      <c r="CW136" s="41"/>
      <c r="CX136" s="41"/>
      <c r="CY136" s="40"/>
      <c r="CZ136" s="40"/>
      <c r="DA136" s="40"/>
      <c r="DB136" s="41"/>
      <c r="DC136" s="44"/>
      <c r="DD136" s="41"/>
      <c r="DE136" s="41"/>
      <c r="DF136" s="41"/>
      <c r="DG136" s="41"/>
      <c r="DH136" s="55"/>
      <c r="DI136" s="56"/>
      <c r="DJ136" s="55"/>
      <c r="DK136" s="49"/>
      <c r="DL136" s="41"/>
      <c r="DM136" s="55"/>
      <c r="DN136" s="41"/>
      <c r="DO136" s="36"/>
      <c r="DP136" s="36" t="e">
        <f>#REF!-DK136-DC136-CT136-CL136-#REF!-CB136-BV136-BO136-BG136-AY136-AQ136-AF136--#REF!-#REF!-O136</f>
        <v>#REF!</v>
      </c>
    </row>
    <row r="137" spans="1:120" s="37" customFormat="1" ht="33" customHeight="1" hidden="1">
      <c r="A137" s="33">
        <v>150</v>
      </c>
      <c r="B137" s="34" t="s">
        <v>44</v>
      </c>
      <c r="C137" s="34" t="s">
        <v>136</v>
      </c>
      <c r="D137" s="33">
        <v>68</v>
      </c>
      <c r="E137" s="33" t="s">
        <v>137</v>
      </c>
      <c r="F137" s="33">
        <v>5</v>
      </c>
      <c r="G137" s="162"/>
      <c r="H137" s="162"/>
      <c r="I137" s="38">
        <v>32362.32</v>
      </c>
      <c r="J137" s="38">
        <v>-6868.89</v>
      </c>
      <c r="K137" s="40"/>
      <c r="L137" s="40"/>
      <c r="M137" s="40"/>
      <c r="N137" s="41"/>
      <c r="O137" s="42"/>
      <c r="P137" s="41"/>
      <c r="Q137" s="41"/>
      <c r="R137" s="41"/>
      <c r="S137" s="46"/>
      <c r="T137" s="41"/>
      <c r="U137" s="41"/>
      <c r="V137" s="41"/>
      <c r="W137" s="41"/>
      <c r="X137" s="41"/>
      <c r="Y137" s="41"/>
      <c r="Z137" s="41"/>
      <c r="AA137" s="41"/>
      <c r="AB137" s="40"/>
      <c r="AC137" s="40"/>
      <c r="AD137" s="46"/>
      <c r="AE137" s="41"/>
      <c r="AF137" s="42"/>
      <c r="AG137" s="41"/>
      <c r="AH137" s="41"/>
      <c r="AI137" s="41"/>
      <c r="AJ137" s="41"/>
      <c r="AK137" s="41"/>
      <c r="AL137" s="41"/>
      <c r="AM137" s="47"/>
      <c r="AN137" s="40"/>
      <c r="AO137" s="57"/>
      <c r="AP137" s="41"/>
      <c r="AQ137" s="48"/>
      <c r="AR137" s="41"/>
      <c r="AS137" s="41"/>
      <c r="AT137" s="41"/>
      <c r="AU137" s="41"/>
      <c r="AV137" s="40"/>
      <c r="AW137" s="40"/>
      <c r="AX137" s="41"/>
      <c r="AY137" s="49"/>
      <c r="AZ137" s="41"/>
      <c r="BA137" s="41"/>
      <c r="BB137" s="41"/>
      <c r="BC137" s="41"/>
      <c r="BD137" s="40"/>
      <c r="BE137" s="40"/>
      <c r="BF137" s="41"/>
      <c r="BG137" s="50"/>
      <c r="BH137" s="41"/>
      <c r="BI137" s="41"/>
      <c r="BJ137" s="41"/>
      <c r="BK137" s="41"/>
      <c r="BL137" s="40"/>
      <c r="BM137" s="40"/>
      <c r="BN137" s="41"/>
      <c r="BO137" s="51"/>
      <c r="BP137" s="41"/>
      <c r="BQ137" s="41"/>
      <c r="BR137" s="41"/>
      <c r="BS137" s="41"/>
      <c r="BT137" s="40"/>
      <c r="BU137" s="40"/>
      <c r="BV137" s="52"/>
      <c r="BW137" s="41"/>
      <c r="BX137" s="41"/>
      <c r="BY137" s="53"/>
      <c r="BZ137" s="40"/>
      <c r="CA137" s="40"/>
      <c r="CB137" s="52"/>
      <c r="CC137" s="41"/>
      <c r="CD137" s="41"/>
      <c r="CE137" s="41"/>
      <c r="CF137" s="41"/>
      <c r="CG137" s="41"/>
      <c r="CH137" s="41"/>
      <c r="CI137" s="40"/>
      <c r="CJ137" s="40"/>
      <c r="CK137" s="40"/>
      <c r="CL137" s="52"/>
      <c r="CM137" s="40"/>
      <c r="CN137" s="40"/>
      <c r="CO137" s="41"/>
      <c r="CP137" s="54"/>
      <c r="CQ137" s="41"/>
      <c r="CR137" s="41"/>
      <c r="CS137" s="41"/>
      <c r="CT137" s="43"/>
      <c r="CU137" s="41"/>
      <c r="CV137" s="41"/>
      <c r="CW137" s="41"/>
      <c r="CX137" s="41"/>
      <c r="CY137" s="40"/>
      <c r="CZ137" s="40"/>
      <c r="DA137" s="40"/>
      <c r="DB137" s="41"/>
      <c r="DC137" s="44"/>
      <c r="DD137" s="41"/>
      <c r="DE137" s="41"/>
      <c r="DF137" s="41"/>
      <c r="DG137" s="41"/>
      <c r="DH137" s="55" t="s">
        <v>138</v>
      </c>
      <c r="DI137" s="55" t="s">
        <v>139</v>
      </c>
      <c r="DJ137" s="55"/>
      <c r="DK137" s="49" t="e">
        <f>#REF!</f>
        <v>#REF!</v>
      </c>
      <c r="DL137" s="41"/>
      <c r="DM137" s="55"/>
      <c r="DN137" s="41"/>
      <c r="DO137" s="36"/>
      <c r="DP137" s="36" t="e">
        <f>#REF!-DK137-DC137-CT137-CL137-#REF!-CB137-BV137-BO137-BG137-AY137-AQ137-AF137--#REF!-#REF!-O137</f>
        <v>#REF!</v>
      </c>
    </row>
    <row r="138" spans="1:120" s="37" customFormat="1" ht="15.75" customHeight="1" hidden="1">
      <c r="A138" s="33">
        <v>151</v>
      </c>
      <c r="B138" s="67" t="s">
        <v>32</v>
      </c>
      <c r="C138" s="68" t="s">
        <v>140</v>
      </c>
      <c r="D138" s="64">
        <v>32</v>
      </c>
      <c r="E138" s="64" t="s">
        <v>73</v>
      </c>
      <c r="F138" s="64">
        <v>6</v>
      </c>
      <c r="G138" s="163"/>
      <c r="H138" s="163"/>
      <c r="I138" s="38">
        <v>216389.42</v>
      </c>
      <c r="J138" s="38">
        <v>203516.88</v>
      </c>
      <c r="K138" s="40"/>
      <c r="L138" s="40"/>
      <c r="M138" s="40"/>
      <c r="N138" s="41"/>
      <c r="O138" s="42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0"/>
      <c r="AC138" s="40"/>
      <c r="AD138" s="46"/>
      <c r="AE138" s="41"/>
      <c r="AF138" s="42"/>
      <c r="AG138" s="41"/>
      <c r="AH138" s="41"/>
      <c r="AI138" s="41"/>
      <c r="AJ138" s="41"/>
      <c r="AK138" s="41"/>
      <c r="AL138" s="41"/>
      <c r="AM138" s="47"/>
      <c r="AN138" s="40" t="s">
        <v>66</v>
      </c>
      <c r="AO138" s="40">
        <v>100</v>
      </c>
      <c r="AP138" s="41"/>
      <c r="AQ138" s="48">
        <v>134906.3</v>
      </c>
      <c r="AR138" s="41"/>
      <c r="AS138" s="41"/>
      <c r="AT138" s="41"/>
      <c r="AU138" s="41"/>
      <c r="AV138" s="40"/>
      <c r="AW138" s="40"/>
      <c r="AX138" s="41"/>
      <c r="AY138" s="49"/>
      <c r="AZ138" s="41"/>
      <c r="BA138" s="41"/>
      <c r="BB138" s="41"/>
      <c r="BC138" s="41"/>
      <c r="BD138" s="40" t="s">
        <v>66</v>
      </c>
      <c r="BE138" s="40">
        <v>150</v>
      </c>
      <c r="BF138" s="41"/>
      <c r="BG138" s="50">
        <v>240000</v>
      </c>
      <c r="BH138" s="41"/>
      <c r="BI138" s="41"/>
      <c r="BJ138" s="41"/>
      <c r="BK138" s="41"/>
      <c r="BL138" s="40"/>
      <c r="BM138" s="40"/>
      <c r="BN138" s="41"/>
      <c r="BO138" s="51"/>
      <c r="BP138" s="41"/>
      <c r="BQ138" s="41"/>
      <c r="BR138" s="41"/>
      <c r="BS138" s="41"/>
      <c r="BT138" s="40"/>
      <c r="BU138" s="40"/>
      <c r="BV138" s="52"/>
      <c r="BW138" s="41"/>
      <c r="BX138" s="41"/>
      <c r="BY138" s="53"/>
      <c r="BZ138" s="40"/>
      <c r="CA138" s="40"/>
      <c r="CB138" s="52"/>
      <c r="CC138" s="41"/>
      <c r="CD138" s="41"/>
      <c r="CE138" s="41"/>
      <c r="CF138" s="41"/>
      <c r="CG138" s="41"/>
      <c r="CH138" s="41"/>
      <c r="CI138" s="40" t="s">
        <v>66</v>
      </c>
      <c r="CJ138" s="40">
        <v>150</v>
      </c>
      <c r="CK138" s="40"/>
      <c r="CL138" s="52">
        <v>45000</v>
      </c>
      <c r="CM138" s="40"/>
      <c r="CN138" s="40"/>
      <c r="CO138" s="41"/>
      <c r="CP138" s="54"/>
      <c r="CQ138" s="41"/>
      <c r="CR138" s="41"/>
      <c r="CS138" s="41"/>
      <c r="CT138" s="43"/>
      <c r="CU138" s="41"/>
      <c r="CV138" s="41"/>
      <c r="CW138" s="41"/>
      <c r="CX138" s="41"/>
      <c r="CY138" s="40"/>
      <c r="CZ138" s="40"/>
      <c r="DA138" s="40"/>
      <c r="DB138" s="41"/>
      <c r="DC138" s="44"/>
      <c r="DD138" s="41"/>
      <c r="DE138" s="41"/>
      <c r="DF138" s="41"/>
      <c r="DG138" s="41"/>
      <c r="DH138" s="55"/>
      <c r="DI138" s="56"/>
      <c r="DJ138" s="55"/>
      <c r="DK138" s="49"/>
      <c r="DL138" s="41"/>
      <c r="DM138" s="55"/>
      <c r="DN138" s="41"/>
      <c r="DO138" s="36"/>
      <c r="DP138" s="36" t="e">
        <f>#REF!-DK138-DC138-CT138-CL138-#REF!-CB138-BV138-BO138-BG138-AY138-AQ138-AF138--#REF!-#REF!-O138</f>
        <v>#REF!</v>
      </c>
    </row>
    <row r="139" spans="1:120" s="37" customFormat="1" ht="27.75" customHeight="1" hidden="1">
      <c r="A139" s="33">
        <v>152</v>
      </c>
      <c r="B139" s="34" t="s">
        <v>32</v>
      </c>
      <c r="C139" s="34" t="s">
        <v>141</v>
      </c>
      <c r="D139" s="33">
        <v>4</v>
      </c>
      <c r="E139" s="33" t="s">
        <v>69</v>
      </c>
      <c r="F139" s="33">
        <v>6</v>
      </c>
      <c r="G139" s="162"/>
      <c r="H139" s="162"/>
      <c r="I139" s="38">
        <v>3131.35</v>
      </c>
      <c r="J139" s="38">
        <v>2945.08</v>
      </c>
      <c r="K139" s="40"/>
      <c r="L139" s="40"/>
      <c r="M139" s="40"/>
      <c r="N139" s="41"/>
      <c r="O139" s="42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0"/>
      <c r="AC139" s="40"/>
      <c r="AD139" s="46"/>
      <c r="AE139" s="41"/>
      <c r="AF139" s="42"/>
      <c r="AG139" s="41"/>
      <c r="AH139" s="41"/>
      <c r="AI139" s="41"/>
      <c r="AJ139" s="41"/>
      <c r="AK139" s="41"/>
      <c r="AL139" s="41"/>
      <c r="AM139" s="47"/>
      <c r="AN139" s="40"/>
      <c r="AO139" s="40"/>
      <c r="AP139" s="41"/>
      <c r="AQ139" s="59"/>
      <c r="AR139" s="41"/>
      <c r="AS139" s="41"/>
      <c r="AT139" s="41"/>
      <c r="AU139" s="41"/>
      <c r="AV139" s="40"/>
      <c r="AW139" s="40"/>
      <c r="AX139" s="41"/>
      <c r="AY139" s="49"/>
      <c r="AZ139" s="41"/>
      <c r="BA139" s="41"/>
      <c r="BB139" s="41"/>
      <c r="BC139" s="41"/>
      <c r="BD139" s="40"/>
      <c r="BE139" s="40"/>
      <c r="BF139" s="41"/>
      <c r="BG139" s="50"/>
      <c r="BH139" s="41"/>
      <c r="BI139" s="41"/>
      <c r="BJ139" s="41"/>
      <c r="BK139" s="41"/>
      <c r="BL139" s="40"/>
      <c r="BM139" s="40"/>
      <c r="BN139" s="41"/>
      <c r="BO139" s="51"/>
      <c r="BP139" s="41"/>
      <c r="BQ139" s="41"/>
      <c r="BR139" s="41"/>
      <c r="BS139" s="41"/>
      <c r="BT139" s="40"/>
      <c r="BU139" s="40"/>
      <c r="BV139" s="52"/>
      <c r="BW139" s="41"/>
      <c r="BX139" s="41"/>
      <c r="BY139" s="53"/>
      <c r="BZ139" s="40"/>
      <c r="CA139" s="40"/>
      <c r="CB139" s="52"/>
      <c r="CC139" s="41"/>
      <c r="CD139" s="41"/>
      <c r="CE139" s="41"/>
      <c r="CF139" s="41"/>
      <c r="CG139" s="41"/>
      <c r="CH139" s="41"/>
      <c r="CI139" s="40"/>
      <c r="CJ139" s="40"/>
      <c r="CK139" s="40"/>
      <c r="CL139" s="52"/>
      <c r="CM139" s="40"/>
      <c r="CN139" s="40"/>
      <c r="CO139" s="41"/>
      <c r="CP139" s="54"/>
      <c r="CQ139" s="41"/>
      <c r="CR139" s="41"/>
      <c r="CS139" s="41"/>
      <c r="CT139" s="43"/>
      <c r="CU139" s="41"/>
      <c r="CV139" s="41"/>
      <c r="CW139" s="41"/>
      <c r="CX139" s="41"/>
      <c r="CY139" s="40"/>
      <c r="CZ139" s="40"/>
      <c r="DA139" s="40"/>
      <c r="DB139" s="41"/>
      <c r="DC139" s="44"/>
      <c r="DD139" s="41"/>
      <c r="DE139" s="41"/>
      <c r="DF139" s="41"/>
      <c r="DG139" s="41"/>
      <c r="DH139" s="55" t="s">
        <v>36</v>
      </c>
      <c r="DI139" s="56" t="s">
        <v>67</v>
      </c>
      <c r="DJ139" s="55"/>
      <c r="DK139" s="49" t="e">
        <f>#REF!</f>
        <v>#REF!</v>
      </c>
      <c r="DL139" s="41"/>
      <c r="DM139" s="55"/>
      <c r="DN139" s="41"/>
      <c r="DO139" s="36"/>
      <c r="DP139" s="36" t="e">
        <f>#REF!-DK139-DC139-CT139-CL139-#REF!-CB139-BV139-BO139-BG139-AY139-AQ139-AF139--#REF!-#REF!-O139</f>
        <v>#REF!</v>
      </c>
    </row>
    <row r="140" spans="1:120" s="37" customFormat="1" ht="15.75" customHeight="1" hidden="1">
      <c r="A140" s="33">
        <v>153</v>
      </c>
      <c r="B140" s="34" t="s">
        <v>32</v>
      </c>
      <c r="C140" s="35" t="s">
        <v>142</v>
      </c>
      <c r="D140" s="33">
        <v>23</v>
      </c>
      <c r="E140" s="33" t="s">
        <v>49</v>
      </c>
      <c r="F140" s="33">
        <v>6</v>
      </c>
      <c r="G140" s="162"/>
      <c r="H140" s="162"/>
      <c r="I140" s="38">
        <v>10575.96</v>
      </c>
      <c r="J140" s="38">
        <v>9946.82</v>
      </c>
      <c r="K140" s="40"/>
      <c r="L140" s="40"/>
      <c r="M140" s="40"/>
      <c r="N140" s="41"/>
      <c r="O140" s="42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0"/>
      <c r="AC140" s="40"/>
      <c r="AD140" s="46"/>
      <c r="AE140" s="41"/>
      <c r="AF140" s="42"/>
      <c r="AG140" s="41"/>
      <c r="AH140" s="41"/>
      <c r="AI140" s="41"/>
      <c r="AJ140" s="41"/>
      <c r="AK140" s="41"/>
      <c r="AL140" s="41"/>
      <c r="AM140" s="47"/>
      <c r="AN140" s="40"/>
      <c r="AO140" s="40"/>
      <c r="AP140" s="41"/>
      <c r="AQ140" s="48"/>
      <c r="AR140" s="41"/>
      <c r="AS140" s="41"/>
      <c r="AT140" s="41"/>
      <c r="AU140" s="41"/>
      <c r="AV140" s="86"/>
      <c r="AW140" s="86"/>
      <c r="AX140" s="39"/>
      <c r="AY140" s="87"/>
      <c r="AZ140" s="41"/>
      <c r="BA140" s="41"/>
      <c r="BB140" s="41"/>
      <c r="BC140" s="41"/>
      <c r="BD140" s="40"/>
      <c r="BE140" s="40"/>
      <c r="BF140" s="41"/>
      <c r="BG140" s="50"/>
      <c r="BH140" s="41"/>
      <c r="BI140" s="41"/>
      <c r="BJ140" s="41"/>
      <c r="BK140" s="41"/>
      <c r="BL140" s="40"/>
      <c r="BM140" s="40"/>
      <c r="BN140" s="41"/>
      <c r="BO140" s="51"/>
      <c r="BP140" s="41"/>
      <c r="BQ140" s="41"/>
      <c r="BR140" s="41"/>
      <c r="BS140" s="41"/>
      <c r="BT140" s="40"/>
      <c r="BU140" s="40"/>
      <c r="BV140" s="52"/>
      <c r="BW140" s="41"/>
      <c r="BX140" s="41"/>
      <c r="BY140" s="53"/>
      <c r="BZ140" s="40"/>
      <c r="CA140" s="40"/>
      <c r="CB140" s="52"/>
      <c r="CC140" s="41"/>
      <c r="CD140" s="41"/>
      <c r="CE140" s="41"/>
      <c r="CF140" s="41"/>
      <c r="CG140" s="41"/>
      <c r="CH140" s="41"/>
      <c r="CI140" s="40"/>
      <c r="CJ140" s="40"/>
      <c r="CK140" s="40"/>
      <c r="CL140" s="52"/>
      <c r="CM140" s="40"/>
      <c r="CN140" s="40"/>
      <c r="CO140" s="41"/>
      <c r="CP140" s="54"/>
      <c r="CQ140" s="41"/>
      <c r="CR140" s="41"/>
      <c r="CS140" s="41"/>
      <c r="CT140" s="43"/>
      <c r="CU140" s="41"/>
      <c r="CV140" s="41"/>
      <c r="CW140" s="41"/>
      <c r="CX140" s="41"/>
      <c r="CY140" s="40"/>
      <c r="CZ140" s="40"/>
      <c r="DA140" s="40"/>
      <c r="DB140" s="41"/>
      <c r="DC140" s="44"/>
      <c r="DD140" s="41"/>
      <c r="DE140" s="41"/>
      <c r="DF140" s="41"/>
      <c r="DG140" s="41"/>
      <c r="DH140" s="55" t="s">
        <v>62</v>
      </c>
      <c r="DI140" s="56"/>
      <c r="DJ140" s="55"/>
      <c r="DK140" s="49" t="e">
        <f>#REF!</f>
        <v>#REF!</v>
      </c>
      <c r="DL140" s="41"/>
      <c r="DM140" s="55"/>
      <c r="DN140" s="41"/>
      <c r="DO140" s="36"/>
      <c r="DP140" s="36" t="e">
        <f>#REF!-DK140-DC140-CT140-CL140-#REF!-CB140-BV140-BO140-BG140-AY140-AQ140-AF140--#REF!-#REF!-O140</f>
        <v>#REF!</v>
      </c>
    </row>
    <row r="141" spans="1:120" s="37" customFormat="1" ht="15.75" customHeight="1" hidden="1">
      <c r="A141" s="33">
        <v>154</v>
      </c>
      <c r="B141" s="67" t="s">
        <v>32</v>
      </c>
      <c r="C141" s="68" t="s">
        <v>142</v>
      </c>
      <c r="D141" s="64">
        <v>18</v>
      </c>
      <c r="E141" s="64"/>
      <c r="F141" s="64">
        <v>7</v>
      </c>
      <c r="G141" s="163"/>
      <c r="H141" s="163"/>
      <c r="I141" s="38">
        <v>2810.22</v>
      </c>
      <c r="J141" s="38">
        <v>2977.02</v>
      </c>
      <c r="K141" s="40"/>
      <c r="L141" s="40"/>
      <c r="M141" s="40"/>
      <c r="N141" s="41"/>
      <c r="O141" s="42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0"/>
      <c r="AC141" s="40"/>
      <c r="AD141" s="46"/>
      <c r="AE141" s="41"/>
      <c r="AF141" s="42"/>
      <c r="AG141" s="41"/>
      <c r="AH141" s="41"/>
      <c r="AI141" s="41"/>
      <c r="AJ141" s="41"/>
      <c r="AK141" s="41"/>
      <c r="AL141" s="41"/>
      <c r="AM141" s="47"/>
      <c r="AN141" s="40"/>
      <c r="AO141" s="40"/>
      <c r="AP141" s="41"/>
      <c r="AQ141" s="48"/>
      <c r="AR141" s="41"/>
      <c r="AS141" s="41"/>
      <c r="AT141" s="41"/>
      <c r="AU141" s="41"/>
      <c r="AV141" s="86"/>
      <c r="AW141" s="86"/>
      <c r="AX141" s="39"/>
      <c r="AY141" s="87"/>
      <c r="AZ141" s="41"/>
      <c r="BA141" s="41"/>
      <c r="BB141" s="41"/>
      <c r="BC141" s="41"/>
      <c r="BD141" s="40"/>
      <c r="BE141" s="40"/>
      <c r="BF141" s="41"/>
      <c r="BG141" s="50"/>
      <c r="BH141" s="41"/>
      <c r="BI141" s="41"/>
      <c r="BJ141" s="41"/>
      <c r="BK141" s="41"/>
      <c r="BL141" s="40"/>
      <c r="BM141" s="40"/>
      <c r="BN141" s="41"/>
      <c r="BO141" s="51"/>
      <c r="BP141" s="41"/>
      <c r="BQ141" s="41"/>
      <c r="BR141" s="41"/>
      <c r="BS141" s="41"/>
      <c r="BT141" s="40"/>
      <c r="BU141" s="40"/>
      <c r="BV141" s="52"/>
      <c r="BW141" s="41"/>
      <c r="BX141" s="41"/>
      <c r="BY141" s="53"/>
      <c r="BZ141" s="40"/>
      <c r="CA141" s="40"/>
      <c r="CB141" s="52"/>
      <c r="CC141" s="41"/>
      <c r="CD141" s="41"/>
      <c r="CE141" s="41"/>
      <c r="CF141" s="41"/>
      <c r="CG141" s="41"/>
      <c r="CH141" s="41"/>
      <c r="CI141" s="40"/>
      <c r="CJ141" s="40"/>
      <c r="CK141" s="40"/>
      <c r="CL141" s="52"/>
      <c r="CM141" s="40"/>
      <c r="CN141" s="40"/>
      <c r="CO141" s="41"/>
      <c r="CP141" s="54"/>
      <c r="CQ141" s="41"/>
      <c r="CR141" s="41"/>
      <c r="CS141" s="41"/>
      <c r="CT141" s="43"/>
      <c r="CU141" s="41"/>
      <c r="CV141" s="41"/>
      <c r="CW141" s="41"/>
      <c r="CX141" s="41"/>
      <c r="CY141" s="40" t="s">
        <v>54</v>
      </c>
      <c r="CZ141" s="40"/>
      <c r="DA141" s="40">
        <v>30</v>
      </c>
      <c r="DB141" s="41"/>
      <c r="DC141" s="44" t="e">
        <f>#REF!</f>
        <v>#REF!</v>
      </c>
      <c r="DD141" s="41"/>
      <c r="DE141" s="41"/>
      <c r="DF141" s="41"/>
      <c r="DG141" s="41"/>
      <c r="DH141" s="55"/>
      <c r="DI141" s="56"/>
      <c r="DJ141" s="55"/>
      <c r="DK141" s="49"/>
      <c r="DL141" s="41"/>
      <c r="DM141" s="55"/>
      <c r="DN141" s="41"/>
      <c r="DO141" s="36"/>
      <c r="DP141" s="36" t="e">
        <f>#REF!-DK141-DC141-CT141-CL141-#REF!-CB141-BV141-BO141-BG141-AY141-AQ141-AF141--#REF!-#REF!-O141</f>
        <v>#REF!</v>
      </c>
    </row>
    <row r="142" spans="1:120" s="37" customFormat="1" ht="15.75" customHeight="1" hidden="1">
      <c r="A142" s="33">
        <v>155</v>
      </c>
      <c r="B142" s="34" t="s">
        <v>32</v>
      </c>
      <c r="C142" s="34" t="s">
        <v>143</v>
      </c>
      <c r="D142" s="33">
        <v>2</v>
      </c>
      <c r="E142" s="33"/>
      <c r="F142" s="33">
        <v>5</v>
      </c>
      <c r="G142" s="162"/>
      <c r="H142" s="162"/>
      <c r="I142" s="38">
        <v>39372.84</v>
      </c>
      <c r="J142" s="38">
        <v>34797.45</v>
      </c>
      <c r="K142" s="40"/>
      <c r="L142" s="40"/>
      <c r="M142" s="40"/>
      <c r="N142" s="41"/>
      <c r="O142" s="42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0" t="s">
        <v>36</v>
      </c>
      <c r="AC142" s="40">
        <v>40</v>
      </c>
      <c r="AD142" s="46"/>
      <c r="AE142" s="41"/>
      <c r="AF142" s="42" t="e">
        <f>#REF!</f>
        <v>#REF!</v>
      </c>
      <c r="AG142" s="41"/>
      <c r="AH142" s="41"/>
      <c r="AI142" s="41"/>
      <c r="AJ142" s="41"/>
      <c r="AK142" s="41"/>
      <c r="AL142" s="41"/>
      <c r="AM142" s="47"/>
      <c r="AN142" s="40"/>
      <c r="AO142" s="40"/>
      <c r="AP142" s="41"/>
      <c r="AQ142" s="48"/>
      <c r="AR142" s="41"/>
      <c r="AS142" s="41"/>
      <c r="AT142" s="41"/>
      <c r="AU142" s="41"/>
      <c r="AV142" s="74"/>
      <c r="AW142" s="86"/>
      <c r="AX142" s="39"/>
      <c r="AY142" s="87"/>
      <c r="AZ142" s="41"/>
      <c r="BA142" s="41"/>
      <c r="BB142" s="41"/>
      <c r="BC142" s="41"/>
      <c r="BD142" s="40"/>
      <c r="BE142" s="40"/>
      <c r="BF142" s="41"/>
      <c r="BG142" s="50"/>
      <c r="BH142" s="41"/>
      <c r="BI142" s="41"/>
      <c r="BJ142" s="41"/>
      <c r="BK142" s="41"/>
      <c r="BL142" s="40"/>
      <c r="BM142" s="40"/>
      <c r="BN142" s="41"/>
      <c r="BO142" s="51"/>
      <c r="BP142" s="41"/>
      <c r="BQ142" s="41"/>
      <c r="BR142" s="41"/>
      <c r="BS142" s="41"/>
      <c r="BT142" s="40"/>
      <c r="BU142" s="40"/>
      <c r="BV142" s="52"/>
      <c r="BW142" s="41"/>
      <c r="BX142" s="41"/>
      <c r="BY142" s="53"/>
      <c r="BZ142" s="40"/>
      <c r="CA142" s="40"/>
      <c r="CB142" s="52"/>
      <c r="CC142" s="41"/>
      <c r="CD142" s="41"/>
      <c r="CE142" s="41"/>
      <c r="CF142" s="41"/>
      <c r="CG142" s="41"/>
      <c r="CH142" s="41"/>
      <c r="CI142" s="40"/>
      <c r="CJ142" s="40"/>
      <c r="CK142" s="40"/>
      <c r="CL142" s="52"/>
      <c r="CM142" s="40"/>
      <c r="CN142" s="40"/>
      <c r="CO142" s="41"/>
      <c r="CP142" s="54"/>
      <c r="CQ142" s="41"/>
      <c r="CR142" s="41"/>
      <c r="CS142" s="41"/>
      <c r="CT142" s="43"/>
      <c r="CU142" s="41"/>
      <c r="CV142" s="41"/>
      <c r="CW142" s="41"/>
      <c r="CX142" s="41"/>
      <c r="CY142" s="40"/>
      <c r="CZ142" s="40"/>
      <c r="DA142" s="40"/>
      <c r="DB142" s="41"/>
      <c r="DC142" s="44"/>
      <c r="DD142" s="41"/>
      <c r="DE142" s="41"/>
      <c r="DF142" s="41"/>
      <c r="DG142" s="41"/>
      <c r="DH142" s="55"/>
      <c r="DI142" s="56"/>
      <c r="DJ142" s="55"/>
      <c r="DK142" s="49"/>
      <c r="DL142" s="41"/>
      <c r="DM142" s="55"/>
      <c r="DN142" s="41"/>
      <c r="DO142" s="36"/>
      <c r="DP142" s="36" t="e">
        <f>#REF!-DK142-DC142-CT142-CL142-#REF!-CB142-BV142-BO142-BG142-AY142-AQ142-AF142--#REF!-#REF!-O142</f>
        <v>#REF!</v>
      </c>
    </row>
    <row r="143" spans="1:120" s="37" customFormat="1" ht="15.75" customHeight="1" hidden="1">
      <c r="A143" s="33">
        <v>156</v>
      </c>
      <c r="B143" s="34" t="s">
        <v>32</v>
      </c>
      <c r="C143" s="35" t="s">
        <v>144</v>
      </c>
      <c r="D143" s="33" t="s">
        <v>145</v>
      </c>
      <c r="E143" s="33" t="s">
        <v>51</v>
      </c>
      <c r="F143" s="33">
        <v>5</v>
      </c>
      <c r="G143" s="162"/>
      <c r="H143" s="162"/>
      <c r="I143" s="38">
        <v>22125.72</v>
      </c>
      <c r="J143" s="38">
        <v>19809.95</v>
      </c>
      <c r="K143" s="40"/>
      <c r="L143" s="40"/>
      <c r="M143" s="40"/>
      <c r="N143" s="41"/>
      <c r="O143" s="42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0"/>
      <c r="AC143" s="40"/>
      <c r="AD143" s="46"/>
      <c r="AE143" s="41"/>
      <c r="AF143" s="42"/>
      <c r="AG143" s="41"/>
      <c r="AH143" s="41"/>
      <c r="AI143" s="41"/>
      <c r="AJ143" s="41"/>
      <c r="AK143" s="41"/>
      <c r="AL143" s="41"/>
      <c r="AM143" s="47"/>
      <c r="AN143" s="40"/>
      <c r="AO143" s="40"/>
      <c r="AP143" s="41"/>
      <c r="AQ143" s="48"/>
      <c r="AR143" s="41"/>
      <c r="AS143" s="41"/>
      <c r="AT143" s="41"/>
      <c r="AU143" s="41"/>
      <c r="AV143" s="40"/>
      <c r="AW143" s="40"/>
      <c r="AX143" s="41"/>
      <c r="AY143" s="49"/>
      <c r="AZ143" s="41"/>
      <c r="BA143" s="41"/>
      <c r="BB143" s="41"/>
      <c r="BC143" s="41"/>
      <c r="BD143" s="40"/>
      <c r="BE143" s="40"/>
      <c r="BF143" s="41"/>
      <c r="BG143" s="50"/>
      <c r="BH143" s="41"/>
      <c r="BI143" s="41"/>
      <c r="BJ143" s="41"/>
      <c r="BK143" s="41"/>
      <c r="BL143" s="40"/>
      <c r="BM143" s="40"/>
      <c r="BN143" s="41"/>
      <c r="BO143" s="51"/>
      <c r="BP143" s="41"/>
      <c r="BQ143" s="41"/>
      <c r="BR143" s="41"/>
      <c r="BS143" s="41"/>
      <c r="BT143" s="40"/>
      <c r="BU143" s="40"/>
      <c r="BV143" s="52"/>
      <c r="BW143" s="41"/>
      <c r="BX143" s="41"/>
      <c r="BY143" s="53"/>
      <c r="BZ143" s="40"/>
      <c r="CA143" s="40"/>
      <c r="CB143" s="52"/>
      <c r="CC143" s="41"/>
      <c r="CD143" s="41"/>
      <c r="CE143" s="41"/>
      <c r="CF143" s="41"/>
      <c r="CG143" s="41"/>
      <c r="CH143" s="41"/>
      <c r="CI143" s="40"/>
      <c r="CJ143" s="40"/>
      <c r="CK143" s="40"/>
      <c r="CL143" s="52"/>
      <c r="CM143" s="40"/>
      <c r="CN143" s="40"/>
      <c r="CO143" s="41"/>
      <c r="CP143" s="54"/>
      <c r="CQ143" s="41"/>
      <c r="CR143" s="41"/>
      <c r="CS143" s="41"/>
      <c r="CT143" s="43"/>
      <c r="CU143" s="41"/>
      <c r="CV143" s="41"/>
      <c r="CW143" s="41"/>
      <c r="CX143" s="41"/>
      <c r="CY143" s="40" t="s">
        <v>54</v>
      </c>
      <c r="CZ143" s="40"/>
      <c r="DA143" s="40">
        <v>40</v>
      </c>
      <c r="DB143" s="41"/>
      <c r="DC143" s="44" t="e">
        <f>#REF!</f>
        <v>#REF!</v>
      </c>
      <c r="DD143" s="41"/>
      <c r="DE143" s="41"/>
      <c r="DF143" s="41"/>
      <c r="DG143" s="41"/>
      <c r="DH143" s="55"/>
      <c r="DI143" s="56"/>
      <c r="DJ143" s="55"/>
      <c r="DK143" s="49"/>
      <c r="DL143" s="41"/>
      <c r="DM143" s="55"/>
      <c r="DN143" s="41"/>
      <c r="DO143" s="36"/>
      <c r="DP143" s="36" t="e">
        <f>#REF!-DK143-DC143-CT143-CL143-#REF!-CB143-BV143-BO143-BG143-AY143-AQ143-AF143--#REF!-#REF!-O143</f>
        <v>#REF!</v>
      </c>
    </row>
    <row r="144" spans="1:120" s="37" customFormat="1" ht="15.75" customHeight="1" hidden="1">
      <c r="A144" s="33">
        <v>157</v>
      </c>
      <c r="B144" s="34" t="s">
        <v>32</v>
      </c>
      <c r="C144" s="35" t="s">
        <v>144</v>
      </c>
      <c r="D144" s="33" t="s">
        <v>146</v>
      </c>
      <c r="E144" s="33" t="s">
        <v>147</v>
      </c>
      <c r="F144" s="33">
        <v>5</v>
      </c>
      <c r="G144" s="162"/>
      <c r="H144" s="162"/>
      <c r="I144" s="38">
        <v>22966.08</v>
      </c>
      <c r="J144" s="38">
        <v>21738.94</v>
      </c>
      <c r="K144" s="40" t="s">
        <v>54</v>
      </c>
      <c r="L144" s="40"/>
      <c r="M144" s="40">
        <v>1</v>
      </c>
      <c r="N144" s="41"/>
      <c r="O144" s="42" t="e">
        <f>#REF!</f>
        <v>#REF!</v>
      </c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0"/>
      <c r="AC144" s="40"/>
      <c r="AD144" s="46"/>
      <c r="AE144" s="41"/>
      <c r="AF144" s="42"/>
      <c r="AG144" s="41"/>
      <c r="AH144" s="41"/>
      <c r="AI144" s="41"/>
      <c r="AJ144" s="41"/>
      <c r="AK144" s="41"/>
      <c r="AL144" s="41"/>
      <c r="AM144" s="47"/>
      <c r="AN144" s="40"/>
      <c r="AO144" s="40"/>
      <c r="AP144" s="41"/>
      <c r="AQ144" s="48"/>
      <c r="AR144" s="41"/>
      <c r="AS144" s="41"/>
      <c r="AT144" s="41"/>
      <c r="AU144" s="41"/>
      <c r="AV144" s="40"/>
      <c r="AW144" s="40"/>
      <c r="AX144" s="41"/>
      <c r="AY144" s="49"/>
      <c r="AZ144" s="41"/>
      <c r="BA144" s="41"/>
      <c r="BB144" s="41"/>
      <c r="BC144" s="41"/>
      <c r="BD144" s="40"/>
      <c r="BE144" s="40"/>
      <c r="BF144" s="41"/>
      <c r="BG144" s="50"/>
      <c r="BH144" s="41"/>
      <c r="BI144" s="41"/>
      <c r="BJ144" s="41"/>
      <c r="BK144" s="41"/>
      <c r="BL144" s="40"/>
      <c r="BM144" s="40"/>
      <c r="BN144" s="41"/>
      <c r="BO144" s="51"/>
      <c r="BP144" s="41"/>
      <c r="BQ144" s="41"/>
      <c r="BR144" s="41"/>
      <c r="BS144" s="41"/>
      <c r="BT144" s="40"/>
      <c r="BU144" s="40"/>
      <c r="BV144" s="52"/>
      <c r="BW144" s="41"/>
      <c r="BX144" s="41"/>
      <c r="BY144" s="53"/>
      <c r="BZ144" s="40"/>
      <c r="CA144" s="40"/>
      <c r="CB144" s="52"/>
      <c r="CC144" s="41"/>
      <c r="CD144" s="41"/>
      <c r="CE144" s="41"/>
      <c r="CF144" s="41"/>
      <c r="CG144" s="41"/>
      <c r="CH144" s="41"/>
      <c r="CI144" s="40"/>
      <c r="CJ144" s="40"/>
      <c r="CK144" s="40"/>
      <c r="CL144" s="52"/>
      <c r="CM144" s="40"/>
      <c r="CN144" s="40"/>
      <c r="CO144" s="41"/>
      <c r="CP144" s="54"/>
      <c r="CQ144" s="41"/>
      <c r="CR144" s="41"/>
      <c r="CS144" s="41"/>
      <c r="CT144" s="43"/>
      <c r="CU144" s="41"/>
      <c r="CV144" s="41"/>
      <c r="CW144" s="41"/>
      <c r="CX144" s="41"/>
      <c r="CY144" s="40"/>
      <c r="CZ144" s="40"/>
      <c r="DA144" s="40"/>
      <c r="DB144" s="41"/>
      <c r="DC144" s="44"/>
      <c r="DD144" s="41"/>
      <c r="DE144" s="41"/>
      <c r="DF144" s="41"/>
      <c r="DG144" s="41"/>
      <c r="DH144" s="55"/>
      <c r="DI144" s="56"/>
      <c r="DJ144" s="55"/>
      <c r="DK144" s="49"/>
      <c r="DL144" s="41"/>
      <c r="DM144" s="55"/>
      <c r="DN144" s="41"/>
      <c r="DO144" s="36"/>
      <c r="DP144" s="36" t="e">
        <f>#REF!-DK144-DC144-CT144-CL144-#REF!-CB144-BV144-BO144-BG144-AY144-AQ144-AF144--#REF!-#REF!-O144</f>
        <v>#REF!</v>
      </c>
    </row>
    <row r="145" spans="1:120" s="37" customFormat="1" ht="15.75" customHeight="1" hidden="1">
      <c r="A145" s="33">
        <v>158</v>
      </c>
      <c r="B145" s="34" t="s">
        <v>44</v>
      </c>
      <c r="C145" s="35" t="s">
        <v>144</v>
      </c>
      <c r="D145" s="33">
        <v>148</v>
      </c>
      <c r="E145" s="33" t="s">
        <v>148</v>
      </c>
      <c r="F145" s="33">
        <v>6</v>
      </c>
      <c r="G145" s="162"/>
      <c r="H145" s="162"/>
      <c r="I145" s="38">
        <v>5943.46</v>
      </c>
      <c r="J145" s="38">
        <v>5589.89</v>
      </c>
      <c r="K145" s="40"/>
      <c r="L145" s="40"/>
      <c r="M145" s="40"/>
      <c r="N145" s="41"/>
      <c r="O145" s="42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0"/>
      <c r="AC145" s="40"/>
      <c r="AD145" s="46"/>
      <c r="AE145" s="41"/>
      <c r="AF145" s="42"/>
      <c r="AG145" s="41"/>
      <c r="AH145" s="41"/>
      <c r="AI145" s="41"/>
      <c r="AJ145" s="41"/>
      <c r="AK145" s="41"/>
      <c r="AL145" s="41"/>
      <c r="AM145" s="47"/>
      <c r="AN145" s="40"/>
      <c r="AO145" s="40"/>
      <c r="AP145" s="41"/>
      <c r="AQ145" s="48"/>
      <c r="AR145" s="41"/>
      <c r="AS145" s="41"/>
      <c r="AT145" s="41"/>
      <c r="AU145" s="41"/>
      <c r="AV145" s="40"/>
      <c r="AW145" s="40"/>
      <c r="AX145" s="41"/>
      <c r="AY145" s="49"/>
      <c r="AZ145" s="41"/>
      <c r="BA145" s="41"/>
      <c r="BB145" s="41"/>
      <c r="BC145" s="41"/>
      <c r="BD145" s="40"/>
      <c r="BE145" s="40"/>
      <c r="BF145" s="41"/>
      <c r="BG145" s="50"/>
      <c r="BH145" s="41"/>
      <c r="BI145" s="41"/>
      <c r="BJ145" s="41"/>
      <c r="BK145" s="41"/>
      <c r="BL145" s="40"/>
      <c r="BM145" s="40"/>
      <c r="BN145" s="41"/>
      <c r="BO145" s="51"/>
      <c r="BP145" s="41"/>
      <c r="BQ145" s="41"/>
      <c r="BR145" s="41"/>
      <c r="BS145" s="41"/>
      <c r="BT145" s="40"/>
      <c r="BU145" s="40"/>
      <c r="BV145" s="52"/>
      <c r="BW145" s="41"/>
      <c r="BX145" s="41"/>
      <c r="BY145" s="53"/>
      <c r="BZ145" s="40"/>
      <c r="CA145" s="40"/>
      <c r="CB145" s="52"/>
      <c r="CC145" s="41"/>
      <c r="CD145" s="41"/>
      <c r="CE145" s="41"/>
      <c r="CF145" s="41"/>
      <c r="CG145" s="41"/>
      <c r="CH145" s="41"/>
      <c r="CI145" s="40"/>
      <c r="CJ145" s="40"/>
      <c r="CK145" s="40"/>
      <c r="CL145" s="52"/>
      <c r="CM145" s="40"/>
      <c r="CN145" s="40"/>
      <c r="CO145" s="41"/>
      <c r="CP145" s="54"/>
      <c r="CQ145" s="41"/>
      <c r="CR145" s="41"/>
      <c r="CS145" s="41"/>
      <c r="CT145" s="43"/>
      <c r="CU145" s="41"/>
      <c r="CV145" s="41"/>
      <c r="CW145" s="41"/>
      <c r="CX145" s="41"/>
      <c r="CY145" s="40"/>
      <c r="CZ145" s="40"/>
      <c r="DA145" s="40"/>
      <c r="DB145" s="41"/>
      <c r="DC145" s="44"/>
      <c r="DD145" s="41"/>
      <c r="DE145" s="41"/>
      <c r="DF145" s="41"/>
      <c r="DG145" s="41"/>
      <c r="DH145" s="55" t="s">
        <v>54</v>
      </c>
      <c r="DI145" s="56"/>
      <c r="DJ145" s="55"/>
      <c r="DK145" s="49" t="e">
        <f>#REF!</f>
        <v>#REF!</v>
      </c>
      <c r="DL145" s="41"/>
      <c r="DM145" s="55"/>
      <c r="DN145" s="41"/>
      <c r="DO145" s="36"/>
      <c r="DP145" s="36" t="e">
        <f>#REF!-DK145-DC145-CT145-CL145-#REF!-CB145-BV145-BO145-BG145-AY145-AQ145-AF145--#REF!-#REF!-O145</f>
        <v>#REF!</v>
      </c>
    </row>
    <row r="146" spans="1:120" s="37" customFormat="1" ht="15.75" customHeight="1" hidden="1">
      <c r="A146" s="33">
        <v>159</v>
      </c>
      <c r="B146" s="34" t="s">
        <v>32</v>
      </c>
      <c r="C146" s="35" t="s">
        <v>149</v>
      </c>
      <c r="D146" s="33">
        <v>130</v>
      </c>
      <c r="E146" s="33" t="s">
        <v>150</v>
      </c>
      <c r="F146" s="33">
        <v>6</v>
      </c>
      <c r="G146" s="162"/>
      <c r="H146" s="162"/>
      <c r="I146" s="38">
        <v>5821.19</v>
      </c>
      <c r="J146" s="38">
        <v>5474.9</v>
      </c>
      <c r="K146" s="40"/>
      <c r="L146" s="40"/>
      <c r="M146" s="40"/>
      <c r="N146" s="41"/>
      <c r="O146" s="42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0"/>
      <c r="AC146" s="40"/>
      <c r="AD146" s="46"/>
      <c r="AE146" s="41"/>
      <c r="AF146" s="42"/>
      <c r="AG146" s="41"/>
      <c r="AH146" s="41"/>
      <c r="AI146" s="41"/>
      <c r="AJ146" s="41"/>
      <c r="AK146" s="41"/>
      <c r="AL146" s="41"/>
      <c r="AM146" s="47"/>
      <c r="AN146" s="40"/>
      <c r="AO146" s="40"/>
      <c r="AP146" s="41"/>
      <c r="AQ146" s="48"/>
      <c r="AR146" s="41"/>
      <c r="AS146" s="41"/>
      <c r="AT146" s="41"/>
      <c r="AU146" s="41"/>
      <c r="AV146" s="40"/>
      <c r="AW146" s="40"/>
      <c r="AX146" s="41"/>
      <c r="AY146" s="49"/>
      <c r="AZ146" s="41"/>
      <c r="BA146" s="41"/>
      <c r="BB146" s="41"/>
      <c r="BC146" s="41"/>
      <c r="BD146" s="40"/>
      <c r="BE146" s="40"/>
      <c r="BF146" s="41"/>
      <c r="BG146" s="50"/>
      <c r="BH146" s="41"/>
      <c r="BI146" s="41"/>
      <c r="BJ146" s="41"/>
      <c r="BK146" s="41"/>
      <c r="BL146" s="40"/>
      <c r="BM146" s="40"/>
      <c r="BN146" s="41"/>
      <c r="BO146" s="51"/>
      <c r="BP146" s="41"/>
      <c r="BQ146" s="41"/>
      <c r="BR146" s="41"/>
      <c r="BS146" s="41"/>
      <c r="BT146" s="40"/>
      <c r="BU146" s="40"/>
      <c r="BV146" s="52"/>
      <c r="BW146" s="41"/>
      <c r="BX146" s="41"/>
      <c r="BY146" s="53"/>
      <c r="BZ146" s="40"/>
      <c r="CA146" s="40"/>
      <c r="CB146" s="52"/>
      <c r="CC146" s="41"/>
      <c r="CD146" s="41"/>
      <c r="CE146" s="41"/>
      <c r="CF146" s="41"/>
      <c r="CG146" s="41"/>
      <c r="CH146" s="41"/>
      <c r="CI146" s="40"/>
      <c r="CJ146" s="40"/>
      <c r="CK146" s="40"/>
      <c r="CL146" s="52"/>
      <c r="CM146" s="40"/>
      <c r="CN146" s="40"/>
      <c r="CO146" s="41"/>
      <c r="CP146" s="54"/>
      <c r="CQ146" s="41"/>
      <c r="CR146" s="41"/>
      <c r="CS146" s="41"/>
      <c r="CT146" s="43"/>
      <c r="CU146" s="41"/>
      <c r="CV146" s="41"/>
      <c r="CW146" s="41"/>
      <c r="CX146" s="41"/>
      <c r="CY146" s="40"/>
      <c r="CZ146" s="40"/>
      <c r="DA146" s="40"/>
      <c r="DB146" s="41"/>
      <c r="DC146" s="44"/>
      <c r="DD146" s="41"/>
      <c r="DE146" s="41"/>
      <c r="DF146" s="41"/>
      <c r="DG146" s="41"/>
      <c r="DH146" s="55" t="s">
        <v>54</v>
      </c>
      <c r="DI146" s="56"/>
      <c r="DJ146" s="55"/>
      <c r="DK146" s="49" t="e">
        <f>#REF!</f>
        <v>#REF!</v>
      </c>
      <c r="DL146" s="41"/>
      <c r="DM146" s="55"/>
      <c r="DN146" s="41"/>
      <c r="DO146" s="36"/>
      <c r="DP146" s="36" t="e">
        <f>#REF!-DK146-DC146-CT146-CL146-#REF!-CB146-BV146-BO146-BG146-AY146-AQ146-AF146--#REF!-#REF!-O146</f>
        <v>#REF!</v>
      </c>
    </row>
    <row r="147" spans="1:120" s="37" customFormat="1" ht="15.75" customHeight="1" hidden="1">
      <c r="A147" s="33">
        <v>160</v>
      </c>
      <c r="B147" s="34" t="s">
        <v>32</v>
      </c>
      <c r="C147" s="35" t="s">
        <v>149</v>
      </c>
      <c r="D147" s="33">
        <v>144</v>
      </c>
      <c r="E147" s="33" t="s">
        <v>148</v>
      </c>
      <c r="F147" s="33">
        <v>6</v>
      </c>
      <c r="G147" s="162"/>
      <c r="H147" s="162"/>
      <c r="I147" s="38">
        <v>26225.93</v>
      </c>
      <c r="J147" s="38">
        <v>24665.81</v>
      </c>
      <c r="K147" s="40"/>
      <c r="L147" s="40"/>
      <c r="M147" s="40"/>
      <c r="N147" s="41"/>
      <c r="O147" s="42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0"/>
      <c r="AC147" s="40"/>
      <c r="AD147" s="46"/>
      <c r="AE147" s="41"/>
      <c r="AF147" s="42"/>
      <c r="AG147" s="41"/>
      <c r="AH147" s="41"/>
      <c r="AI147" s="41"/>
      <c r="AJ147" s="41"/>
      <c r="AK147" s="41"/>
      <c r="AL147" s="41"/>
      <c r="AM147" s="47"/>
      <c r="AN147" s="40"/>
      <c r="AO147" s="40"/>
      <c r="AP147" s="41"/>
      <c r="AQ147" s="48"/>
      <c r="AR147" s="41"/>
      <c r="AS147" s="41"/>
      <c r="AT147" s="41"/>
      <c r="AU147" s="41"/>
      <c r="AV147" s="40"/>
      <c r="AW147" s="40"/>
      <c r="AX147" s="41"/>
      <c r="AY147" s="49"/>
      <c r="AZ147" s="41"/>
      <c r="BA147" s="41"/>
      <c r="BB147" s="41"/>
      <c r="BC147" s="41"/>
      <c r="BD147" s="40" t="s">
        <v>60</v>
      </c>
      <c r="BE147" s="40">
        <v>25</v>
      </c>
      <c r="BF147" s="41"/>
      <c r="BG147" s="50" t="e">
        <f>#REF!</f>
        <v>#REF!</v>
      </c>
      <c r="BH147" s="41"/>
      <c r="BI147" s="41"/>
      <c r="BJ147" s="41"/>
      <c r="BK147" s="41"/>
      <c r="BL147" s="40"/>
      <c r="BM147" s="40"/>
      <c r="BN147" s="41"/>
      <c r="BO147" s="51"/>
      <c r="BP147" s="41"/>
      <c r="BQ147" s="41"/>
      <c r="BR147" s="41"/>
      <c r="BS147" s="41"/>
      <c r="BT147" s="40"/>
      <c r="BU147" s="40"/>
      <c r="BV147" s="52"/>
      <c r="BW147" s="41"/>
      <c r="BX147" s="41"/>
      <c r="BY147" s="53"/>
      <c r="BZ147" s="40"/>
      <c r="CA147" s="40"/>
      <c r="CB147" s="52"/>
      <c r="CC147" s="41"/>
      <c r="CD147" s="41"/>
      <c r="CE147" s="41"/>
      <c r="CF147" s="41"/>
      <c r="CG147" s="41"/>
      <c r="CH147" s="41"/>
      <c r="CI147" s="40"/>
      <c r="CJ147" s="40"/>
      <c r="CK147" s="40"/>
      <c r="CL147" s="52"/>
      <c r="CM147" s="40"/>
      <c r="CN147" s="40"/>
      <c r="CO147" s="41"/>
      <c r="CP147" s="54"/>
      <c r="CQ147" s="41"/>
      <c r="CR147" s="41"/>
      <c r="CS147" s="41"/>
      <c r="CT147" s="43"/>
      <c r="CU147" s="41"/>
      <c r="CV147" s="41"/>
      <c r="CW147" s="41"/>
      <c r="CX147" s="41"/>
      <c r="CY147" s="40"/>
      <c r="CZ147" s="40"/>
      <c r="DA147" s="40"/>
      <c r="DB147" s="41"/>
      <c r="DC147" s="44"/>
      <c r="DD147" s="41"/>
      <c r="DE147" s="56"/>
      <c r="DF147" s="41"/>
      <c r="DG147" s="41"/>
      <c r="DH147" s="55"/>
      <c r="DI147" s="56"/>
      <c r="DJ147" s="55"/>
      <c r="DK147" s="49"/>
      <c r="DL147" s="41"/>
      <c r="DM147" s="55"/>
      <c r="DN147" s="41"/>
      <c r="DO147" s="36"/>
      <c r="DP147" s="36" t="e">
        <f>#REF!-DK147-DC147-CT147-CL147-#REF!-CB147-BV147-BO147-BG147-AY147-AQ147-AF147--#REF!-#REF!-O147</f>
        <v>#REF!</v>
      </c>
    </row>
    <row r="148" spans="1:120" s="37" customFormat="1" ht="15.75" customHeight="1" hidden="1">
      <c r="A148" s="33">
        <v>163</v>
      </c>
      <c r="B148" s="34" t="s">
        <v>44</v>
      </c>
      <c r="C148" s="35" t="s">
        <v>149</v>
      </c>
      <c r="D148" s="33">
        <v>116</v>
      </c>
      <c r="E148" s="33" t="s">
        <v>151</v>
      </c>
      <c r="F148" s="33">
        <v>7</v>
      </c>
      <c r="G148" s="162"/>
      <c r="H148" s="162"/>
      <c r="I148" s="38">
        <v>46712.32</v>
      </c>
      <c r="J148" s="38">
        <v>43306.59</v>
      </c>
      <c r="K148" s="40"/>
      <c r="L148" s="40"/>
      <c r="M148" s="40"/>
      <c r="N148" s="41"/>
      <c r="O148" s="42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0" t="s">
        <v>35</v>
      </c>
      <c r="AC148" s="40">
        <v>20</v>
      </c>
      <c r="AD148" s="46"/>
      <c r="AE148" s="41"/>
      <c r="AF148" s="42">
        <v>17000</v>
      </c>
      <c r="AG148" s="41"/>
      <c r="AH148" s="41"/>
      <c r="AI148" s="41"/>
      <c r="AJ148" s="41"/>
      <c r="AK148" s="41"/>
      <c r="AL148" s="41"/>
      <c r="AM148" s="47"/>
      <c r="AN148" s="40"/>
      <c r="AO148" s="40"/>
      <c r="AP148" s="41"/>
      <c r="AQ148" s="48"/>
      <c r="AR148" s="41"/>
      <c r="AS148" s="41"/>
      <c r="AT148" s="41"/>
      <c r="AU148" s="41"/>
      <c r="AV148" s="40"/>
      <c r="AW148" s="40"/>
      <c r="AX148" s="41"/>
      <c r="AY148" s="49"/>
      <c r="AZ148" s="41"/>
      <c r="BA148" s="41"/>
      <c r="BB148" s="41"/>
      <c r="BC148" s="41"/>
      <c r="BD148" s="40" t="s">
        <v>35</v>
      </c>
      <c r="BE148" s="40">
        <v>55</v>
      </c>
      <c r="BF148" s="41"/>
      <c r="BG148" s="50" t="e">
        <f>#REF!-17000</f>
        <v>#REF!</v>
      </c>
      <c r="BH148" s="41"/>
      <c r="BI148" s="41"/>
      <c r="BJ148" s="41"/>
      <c r="BK148" s="41"/>
      <c r="BL148" s="40"/>
      <c r="BM148" s="40"/>
      <c r="BN148" s="41"/>
      <c r="BO148" s="51"/>
      <c r="BP148" s="41"/>
      <c r="BQ148" s="41"/>
      <c r="BR148" s="41"/>
      <c r="BS148" s="41"/>
      <c r="BT148" s="40"/>
      <c r="BU148" s="40"/>
      <c r="BV148" s="52"/>
      <c r="BW148" s="41"/>
      <c r="BX148" s="41"/>
      <c r="BY148" s="53"/>
      <c r="BZ148" s="40"/>
      <c r="CA148" s="40"/>
      <c r="CB148" s="52"/>
      <c r="CC148" s="41"/>
      <c r="CD148" s="41"/>
      <c r="CE148" s="41"/>
      <c r="CF148" s="41"/>
      <c r="CG148" s="41"/>
      <c r="CH148" s="41"/>
      <c r="CI148" s="40"/>
      <c r="CJ148" s="40"/>
      <c r="CK148" s="40"/>
      <c r="CL148" s="52"/>
      <c r="CM148" s="40"/>
      <c r="CN148" s="40"/>
      <c r="CO148" s="41"/>
      <c r="CP148" s="54"/>
      <c r="CQ148" s="41"/>
      <c r="CR148" s="41"/>
      <c r="CS148" s="41"/>
      <c r="CT148" s="43"/>
      <c r="CU148" s="41"/>
      <c r="CV148" s="41"/>
      <c r="CW148" s="41"/>
      <c r="CX148" s="41"/>
      <c r="CY148" s="40"/>
      <c r="CZ148" s="40"/>
      <c r="DA148" s="40"/>
      <c r="DB148" s="41"/>
      <c r="DC148" s="44"/>
      <c r="DD148" s="41"/>
      <c r="DE148" s="41"/>
      <c r="DF148" s="41"/>
      <c r="DG148" s="41"/>
      <c r="DH148" s="55"/>
      <c r="DI148" s="56"/>
      <c r="DJ148" s="55"/>
      <c r="DK148" s="49"/>
      <c r="DL148" s="41"/>
      <c r="DM148" s="55"/>
      <c r="DN148" s="41"/>
      <c r="DO148" s="36"/>
      <c r="DP148" s="36" t="e">
        <f>#REF!-DK148-DC148-CT148-CL148-#REF!-CB148-BV148-BO148-BG148-AY148-AQ148-AF148--#REF!-#REF!-O148</f>
        <v>#REF!</v>
      </c>
    </row>
    <row r="149" spans="1:120" s="37" customFormat="1" ht="15.75" customHeight="1" hidden="1">
      <c r="A149" s="33">
        <v>164</v>
      </c>
      <c r="B149" s="34" t="s">
        <v>44</v>
      </c>
      <c r="C149" s="35" t="s">
        <v>149</v>
      </c>
      <c r="D149" s="33">
        <v>118</v>
      </c>
      <c r="E149" s="33" t="s">
        <v>49</v>
      </c>
      <c r="F149" s="33">
        <v>7</v>
      </c>
      <c r="G149" s="162"/>
      <c r="H149" s="162"/>
      <c r="I149" s="38">
        <v>45717.28</v>
      </c>
      <c r="J149" s="38">
        <v>48430.85</v>
      </c>
      <c r="K149" s="40"/>
      <c r="L149" s="40"/>
      <c r="M149" s="40"/>
      <c r="N149" s="41"/>
      <c r="O149" s="42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0"/>
      <c r="AC149" s="40"/>
      <c r="AD149" s="46"/>
      <c r="AE149" s="41"/>
      <c r="AF149" s="42"/>
      <c r="AG149" s="41"/>
      <c r="AH149" s="41"/>
      <c r="AI149" s="41"/>
      <c r="AJ149" s="41"/>
      <c r="AK149" s="41"/>
      <c r="AL149" s="41"/>
      <c r="AM149" s="54"/>
      <c r="AN149" s="40"/>
      <c r="AO149" s="40"/>
      <c r="AP149" s="41"/>
      <c r="AQ149" s="48"/>
      <c r="AR149" s="41"/>
      <c r="AS149" s="41"/>
      <c r="AT149" s="41"/>
      <c r="AU149" s="41"/>
      <c r="AV149" s="40"/>
      <c r="AW149" s="40"/>
      <c r="AX149" s="41"/>
      <c r="AY149" s="49"/>
      <c r="AZ149" s="41"/>
      <c r="BA149" s="41"/>
      <c r="BB149" s="41"/>
      <c r="BC149" s="41"/>
      <c r="BD149" s="40" t="s">
        <v>35</v>
      </c>
      <c r="BE149" s="40">
        <v>55</v>
      </c>
      <c r="BF149" s="41"/>
      <c r="BG149" s="50" t="e">
        <f>#REF!</f>
        <v>#REF!</v>
      </c>
      <c r="BH149" s="41"/>
      <c r="BI149" s="41"/>
      <c r="BJ149" s="41"/>
      <c r="BK149" s="41"/>
      <c r="BL149" s="40"/>
      <c r="BM149" s="40"/>
      <c r="BN149" s="41"/>
      <c r="BO149" s="51"/>
      <c r="BP149" s="41"/>
      <c r="BQ149" s="41"/>
      <c r="BR149" s="41"/>
      <c r="BS149" s="41"/>
      <c r="BT149" s="40"/>
      <c r="BU149" s="40"/>
      <c r="BV149" s="52"/>
      <c r="BW149" s="41"/>
      <c r="BX149" s="41"/>
      <c r="BY149" s="53"/>
      <c r="BZ149" s="40"/>
      <c r="CA149" s="40"/>
      <c r="CB149" s="52"/>
      <c r="CC149" s="41"/>
      <c r="CD149" s="41"/>
      <c r="CE149" s="41"/>
      <c r="CF149" s="41"/>
      <c r="CG149" s="41"/>
      <c r="CH149" s="41"/>
      <c r="CI149" s="40"/>
      <c r="CJ149" s="40"/>
      <c r="CK149" s="40"/>
      <c r="CL149" s="52"/>
      <c r="CM149" s="40"/>
      <c r="CN149" s="40"/>
      <c r="CO149" s="41"/>
      <c r="CP149" s="54"/>
      <c r="CQ149" s="41"/>
      <c r="CR149" s="41"/>
      <c r="CS149" s="41"/>
      <c r="CT149" s="43"/>
      <c r="CU149" s="41"/>
      <c r="CV149" s="41"/>
      <c r="CW149" s="41"/>
      <c r="CX149" s="41"/>
      <c r="CY149" s="40"/>
      <c r="CZ149" s="40"/>
      <c r="DA149" s="40"/>
      <c r="DB149" s="41"/>
      <c r="DC149" s="44"/>
      <c r="DD149" s="41"/>
      <c r="DE149" s="41"/>
      <c r="DF149" s="41"/>
      <c r="DG149" s="41"/>
      <c r="DH149" s="55"/>
      <c r="DI149" s="56"/>
      <c r="DJ149" s="55"/>
      <c r="DK149" s="49"/>
      <c r="DL149" s="41"/>
      <c r="DM149" s="55"/>
      <c r="DN149" s="41"/>
      <c r="DO149" s="36"/>
      <c r="DP149" s="36" t="e">
        <f>#REF!-DK149-DC149-CT149-CL149-#REF!-CB149-BV149-BO149-BG149-AY149-AQ149-AF149--#REF!-#REF!-O149</f>
        <v>#REF!</v>
      </c>
    </row>
    <row r="150" spans="1:120" s="37" customFormat="1" ht="15.75" customHeight="1" hidden="1">
      <c r="A150" s="33">
        <v>165</v>
      </c>
      <c r="B150" s="34" t="s">
        <v>44</v>
      </c>
      <c r="C150" s="35" t="s">
        <v>149</v>
      </c>
      <c r="D150" s="33">
        <v>120</v>
      </c>
      <c r="E150" s="33"/>
      <c r="F150" s="33">
        <v>7</v>
      </c>
      <c r="G150" s="162"/>
      <c r="H150" s="162"/>
      <c r="I150" s="38">
        <v>45433.85</v>
      </c>
      <c r="J150" s="38">
        <v>48130.59</v>
      </c>
      <c r="K150" s="40"/>
      <c r="L150" s="40"/>
      <c r="M150" s="40"/>
      <c r="N150" s="41"/>
      <c r="O150" s="42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0"/>
      <c r="AC150" s="40"/>
      <c r="AD150" s="46"/>
      <c r="AE150" s="41"/>
      <c r="AF150" s="42"/>
      <c r="AG150" s="41"/>
      <c r="AH150" s="41"/>
      <c r="AI150" s="41"/>
      <c r="AJ150" s="41"/>
      <c r="AK150" s="41"/>
      <c r="AL150" s="41"/>
      <c r="AM150" s="47"/>
      <c r="AN150" s="40"/>
      <c r="AO150" s="40"/>
      <c r="AP150" s="41"/>
      <c r="AQ150" s="48"/>
      <c r="AR150" s="41"/>
      <c r="AS150" s="41"/>
      <c r="AT150" s="41"/>
      <c r="AU150" s="41"/>
      <c r="AV150" s="40"/>
      <c r="AW150" s="40"/>
      <c r="AX150" s="41"/>
      <c r="AY150" s="49"/>
      <c r="AZ150" s="41"/>
      <c r="BA150" s="41"/>
      <c r="BB150" s="41"/>
      <c r="BC150" s="41"/>
      <c r="BD150" s="40" t="s">
        <v>35</v>
      </c>
      <c r="BE150" s="40">
        <v>40</v>
      </c>
      <c r="BF150" s="41"/>
      <c r="BG150" s="50" t="e">
        <f>#REF!</f>
        <v>#REF!</v>
      </c>
      <c r="BH150" s="41"/>
      <c r="BI150" s="41"/>
      <c r="BJ150" s="41"/>
      <c r="BK150" s="41"/>
      <c r="BL150" s="40"/>
      <c r="BM150" s="40"/>
      <c r="BN150" s="41"/>
      <c r="BO150" s="51"/>
      <c r="BP150" s="41"/>
      <c r="BQ150" s="41"/>
      <c r="BR150" s="41"/>
      <c r="BS150" s="41"/>
      <c r="BT150" s="40"/>
      <c r="BU150" s="40"/>
      <c r="BV150" s="52"/>
      <c r="BW150" s="41"/>
      <c r="BX150" s="41"/>
      <c r="BY150" s="53"/>
      <c r="BZ150" s="40"/>
      <c r="CA150" s="40"/>
      <c r="CB150" s="52"/>
      <c r="CC150" s="41"/>
      <c r="CD150" s="41"/>
      <c r="CE150" s="41"/>
      <c r="CF150" s="41"/>
      <c r="CG150" s="41"/>
      <c r="CH150" s="41"/>
      <c r="CI150" s="40"/>
      <c r="CJ150" s="40"/>
      <c r="CK150" s="40"/>
      <c r="CL150" s="52"/>
      <c r="CM150" s="40"/>
      <c r="CN150" s="40"/>
      <c r="CO150" s="41"/>
      <c r="CP150" s="54"/>
      <c r="CQ150" s="41"/>
      <c r="CR150" s="41"/>
      <c r="CS150" s="41"/>
      <c r="CT150" s="43"/>
      <c r="CU150" s="41"/>
      <c r="CV150" s="41"/>
      <c r="CW150" s="41"/>
      <c r="CX150" s="41"/>
      <c r="CY150" s="40"/>
      <c r="CZ150" s="40"/>
      <c r="DA150" s="40"/>
      <c r="DB150" s="41"/>
      <c r="DC150" s="44"/>
      <c r="DD150" s="41"/>
      <c r="DE150" s="41"/>
      <c r="DF150" s="41"/>
      <c r="DG150" s="41"/>
      <c r="DH150" s="55"/>
      <c r="DI150" s="56"/>
      <c r="DJ150" s="55"/>
      <c r="DK150" s="49"/>
      <c r="DL150" s="41"/>
      <c r="DM150" s="55"/>
      <c r="DN150" s="41"/>
      <c r="DO150" s="36"/>
      <c r="DP150" s="36" t="e">
        <f>#REF!-DK150-DC150-CT150-CL150-#REF!-CB150-BV150-BO150-BG150-AY150-AQ150-AF150--#REF!-#REF!-O150</f>
        <v>#REF!</v>
      </c>
    </row>
    <row r="151" spans="1:120" s="37" customFormat="1" ht="15.75" customHeight="1" hidden="1">
      <c r="A151" s="33">
        <v>166</v>
      </c>
      <c r="B151" s="34" t="s">
        <v>44</v>
      </c>
      <c r="C151" s="35" t="s">
        <v>149</v>
      </c>
      <c r="D151" s="33">
        <v>142</v>
      </c>
      <c r="E151" s="33" t="s">
        <v>37</v>
      </c>
      <c r="F151" s="33">
        <v>6</v>
      </c>
      <c r="G151" s="162"/>
      <c r="H151" s="162"/>
      <c r="I151" s="38">
        <v>26606.31</v>
      </c>
      <c r="J151" s="38">
        <v>25023.56</v>
      </c>
      <c r="K151" s="40"/>
      <c r="L151" s="40"/>
      <c r="M151" s="40"/>
      <c r="N151" s="41"/>
      <c r="O151" s="42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0"/>
      <c r="AC151" s="40"/>
      <c r="AD151" s="46"/>
      <c r="AE151" s="41"/>
      <c r="AF151" s="42"/>
      <c r="AG151" s="41"/>
      <c r="AH151" s="41"/>
      <c r="AI151" s="41"/>
      <c r="AJ151" s="41"/>
      <c r="AK151" s="41"/>
      <c r="AL151" s="41"/>
      <c r="AM151" s="47"/>
      <c r="AN151" s="40"/>
      <c r="AO151" s="40"/>
      <c r="AP151" s="41"/>
      <c r="AQ151" s="48"/>
      <c r="AR151" s="41"/>
      <c r="AS151" s="41"/>
      <c r="AT151" s="41"/>
      <c r="AU151" s="41"/>
      <c r="AV151" s="40"/>
      <c r="AW151" s="40"/>
      <c r="AX151" s="41"/>
      <c r="AY151" s="49"/>
      <c r="AZ151" s="41"/>
      <c r="BA151" s="41"/>
      <c r="BB151" s="41"/>
      <c r="BC151" s="41"/>
      <c r="BD151" s="40" t="s">
        <v>60</v>
      </c>
      <c r="BE151" s="40">
        <v>25</v>
      </c>
      <c r="BF151" s="41"/>
      <c r="BG151" s="71" t="e">
        <f>#REF!</f>
        <v>#REF!</v>
      </c>
      <c r="BH151" s="41"/>
      <c r="BI151" s="41"/>
      <c r="BJ151" s="41"/>
      <c r="BK151" s="41"/>
      <c r="BL151" s="40"/>
      <c r="BM151" s="40"/>
      <c r="BN151" s="41"/>
      <c r="BO151" s="51"/>
      <c r="BP151" s="41"/>
      <c r="BQ151" s="41"/>
      <c r="BR151" s="41"/>
      <c r="BS151" s="41"/>
      <c r="BT151" s="40"/>
      <c r="BU151" s="40"/>
      <c r="BV151" s="52"/>
      <c r="BW151" s="41"/>
      <c r="BX151" s="41"/>
      <c r="BY151" s="53"/>
      <c r="BZ151" s="40"/>
      <c r="CA151" s="40"/>
      <c r="CB151" s="52"/>
      <c r="CC151" s="41"/>
      <c r="CD151" s="41"/>
      <c r="CE151" s="41"/>
      <c r="CF151" s="41"/>
      <c r="CG151" s="41"/>
      <c r="CH151" s="41"/>
      <c r="CI151" s="40"/>
      <c r="CJ151" s="40"/>
      <c r="CK151" s="40"/>
      <c r="CL151" s="52"/>
      <c r="CM151" s="40"/>
      <c r="CN151" s="40"/>
      <c r="CO151" s="41"/>
      <c r="CP151" s="54"/>
      <c r="CQ151" s="41"/>
      <c r="CR151" s="41"/>
      <c r="CS151" s="41"/>
      <c r="CT151" s="43"/>
      <c r="CU151" s="41"/>
      <c r="CV151" s="41"/>
      <c r="CW151" s="41"/>
      <c r="CX151" s="41"/>
      <c r="CY151" s="40"/>
      <c r="CZ151" s="40"/>
      <c r="DA151" s="40"/>
      <c r="DB151" s="41"/>
      <c r="DC151" s="44"/>
      <c r="DD151" s="41"/>
      <c r="DE151" s="41"/>
      <c r="DF151" s="41"/>
      <c r="DG151" s="41"/>
      <c r="DH151" s="55"/>
      <c r="DI151" s="56"/>
      <c r="DJ151" s="55"/>
      <c r="DK151" s="49"/>
      <c r="DL151" s="41"/>
      <c r="DM151" s="55"/>
      <c r="DN151" s="41"/>
      <c r="DO151" s="36"/>
      <c r="DP151" s="36" t="e">
        <f>#REF!-DK151-DC151-CT151-CL151-#REF!-CB151-BV151-BO151-BG151-AY151-AQ151-AF151--#REF!-#REF!-O151</f>
        <v>#REF!</v>
      </c>
    </row>
    <row r="152" spans="1:120" s="37" customFormat="1" ht="15.75" customHeight="1" hidden="1">
      <c r="A152" s="294">
        <v>167</v>
      </c>
      <c r="B152" s="345" t="s">
        <v>44</v>
      </c>
      <c r="C152" s="346" t="s">
        <v>149</v>
      </c>
      <c r="D152" s="294" t="s">
        <v>152</v>
      </c>
      <c r="E152" s="294" t="s">
        <v>39</v>
      </c>
      <c r="F152" s="294">
        <v>6</v>
      </c>
      <c r="G152" s="162"/>
      <c r="H152" s="162"/>
      <c r="I152" s="38">
        <v>26551.97</v>
      </c>
      <c r="J152" s="38">
        <v>24129.56</v>
      </c>
      <c r="K152" s="347"/>
      <c r="L152" s="347"/>
      <c r="M152" s="347"/>
      <c r="N152" s="348"/>
      <c r="O152" s="344"/>
      <c r="P152" s="348"/>
      <c r="Q152" s="348"/>
      <c r="R152" s="348"/>
      <c r="S152" s="348"/>
      <c r="T152" s="348"/>
      <c r="U152" s="348"/>
      <c r="V152" s="348"/>
      <c r="W152" s="348"/>
      <c r="X152" s="348"/>
      <c r="Y152" s="348"/>
      <c r="Z152" s="348"/>
      <c r="AA152" s="348"/>
      <c r="AB152" s="347"/>
      <c r="AC152" s="347"/>
      <c r="AD152" s="349"/>
      <c r="AE152" s="348"/>
      <c r="AF152" s="344"/>
      <c r="AG152" s="348"/>
      <c r="AH152" s="348"/>
      <c r="AI152" s="348"/>
      <c r="AJ152" s="348"/>
      <c r="AK152" s="348"/>
      <c r="AL152" s="348"/>
      <c r="AM152" s="350"/>
      <c r="AN152" s="347"/>
      <c r="AO152" s="347"/>
      <c r="AP152" s="348"/>
      <c r="AQ152" s="351"/>
      <c r="AR152" s="348"/>
      <c r="AS152" s="348"/>
      <c r="AT152" s="348"/>
      <c r="AU152" s="348"/>
      <c r="AV152" s="347"/>
      <c r="AW152" s="347"/>
      <c r="AX152" s="348"/>
      <c r="AY152" s="352"/>
      <c r="AZ152" s="348"/>
      <c r="BA152" s="348"/>
      <c r="BB152" s="348"/>
      <c r="BC152" s="348"/>
      <c r="BD152" s="347" t="s">
        <v>40</v>
      </c>
      <c r="BE152" s="347">
        <v>25</v>
      </c>
      <c r="BF152" s="348"/>
      <c r="BG152" s="353" t="e">
        <f>#REF!</f>
        <v>#REF!</v>
      </c>
      <c r="BH152" s="348"/>
      <c r="BI152" s="348"/>
      <c r="BJ152" s="348"/>
      <c r="BK152" s="348"/>
      <c r="BL152" s="347"/>
      <c r="BM152" s="347"/>
      <c r="BN152" s="348"/>
      <c r="BO152" s="354"/>
      <c r="BP152" s="348"/>
      <c r="BQ152" s="348"/>
      <c r="BR152" s="348"/>
      <c r="BS152" s="348"/>
      <c r="BT152" s="347"/>
      <c r="BU152" s="347"/>
      <c r="BV152" s="343"/>
      <c r="BW152" s="348"/>
      <c r="BX152" s="348"/>
      <c r="BY152" s="355"/>
      <c r="BZ152" s="347"/>
      <c r="CA152" s="347"/>
      <c r="CB152" s="343"/>
      <c r="CC152" s="348"/>
      <c r="CD152" s="348"/>
      <c r="CE152" s="348"/>
      <c r="CF152" s="348"/>
      <c r="CG152" s="348"/>
      <c r="CH152" s="348"/>
      <c r="CI152" s="347"/>
      <c r="CJ152" s="347"/>
      <c r="CK152" s="347"/>
      <c r="CL152" s="343"/>
      <c r="CM152" s="347"/>
      <c r="CN152" s="347"/>
      <c r="CO152" s="348"/>
      <c r="CP152" s="356"/>
      <c r="CQ152" s="348"/>
      <c r="CR152" s="348"/>
      <c r="CS152" s="348"/>
      <c r="CT152" s="357"/>
      <c r="CU152" s="348"/>
      <c r="CV152" s="348"/>
      <c r="CW152" s="348"/>
      <c r="CX152" s="348"/>
      <c r="CY152" s="347"/>
      <c r="CZ152" s="347"/>
      <c r="DA152" s="347"/>
      <c r="DB152" s="348"/>
      <c r="DC152" s="342"/>
      <c r="DD152" s="348"/>
      <c r="DE152" s="348"/>
      <c r="DF152" s="348"/>
      <c r="DG152" s="348"/>
      <c r="DH152" s="358"/>
      <c r="DI152" s="310"/>
      <c r="DJ152" s="358"/>
      <c r="DK152" s="352"/>
      <c r="DL152" s="348"/>
      <c r="DM152" s="358"/>
      <c r="DN152" s="348"/>
      <c r="DO152" s="161"/>
      <c r="DP152" s="161" t="e">
        <f>#REF!-DK152-DC152-CT152-CL152-#REF!-CB152-BV152-BO152-BG152-AY152-AQ152-AF152--#REF!-#REF!-O152</f>
        <v>#REF!</v>
      </c>
    </row>
    <row r="153" spans="1:120" s="37" customFormat="1" ht="91.5" customHeight="1">
      <c r="A153" s="384">
        <v>10</v>
      </c>
      <c r="B153" s="384" t="s">
        <v>192</v>
      </c>
      <c r="C153" s="385" t="s">
        <v>193</v>
      </c>
      <c r="D153" s="386">
        <v>42</v>
      </c>
      <c r="E153" s="386" t="s">
        <v>37</v>
      </c>
      <c r="F153" s="386">
        <v>3</v>
      </c>
      <c r="G153" s="386">
        <v>8.01</v>
      </c>
      <c r="H153" s="386">
        <v>8.17</v>
      </c>
      <c r="I153" s="387">
        <v>802599.18</v>
      </c>
      <c r="J153" s="387">
        <v>178603.56</v>
      </c>
      <c r="K153" s="387"/>
      <c r="L153" s="400" t="s">
        <v>228</v>
      </c>
      <c r="M153" s="387">
        <v>3</v>
      </c>
      <c r="N153" s="387" t="s">
        <v>160</v>
      </c>
      <c r="O153" s="388">
        <v>281200</v>
      </c>
      <c r="P153" s="389"/>
      <c r="Q153" s="389"/>
      <c r="R153" s="389"/>
      <c r="S153" s="389"/>
      <c r="T153" s="389"/>
      <c r="U153" s="389"/>
      <c r="V153" s="389"/>
      <c r="W153" s="389"/>
      <c r="X153" s="387"/>
      <c r="Y153" s="387"/>
      <c r="Z153" s="387"/>
      <c r="AA153" s="390"/>
      <c r="AB153" s="387"/>
      <c r="AC153" s="387"/>
      <c r="AD153" s="430" t="s">
        <v>229</v>
      </c>
      <c r="AE153" s="387"/>
      <c r="AF153" s="391">
        <v>150000</v>
      </c>
      <c r="AG153" s="389"/>
      <c r="AH153" s="389"/>
      <c r="AI153" s="389"/>
      <c r="AJ153" s="389"/>
      <c r="AK153" s="389"/>
      <c r="AL153" s="389"/>
      <c r="AM153" s="392"/>
      <c r="AN153" s="389"/>
      <c r="AO153" s="393"/>
      <c r="AP153" s="56" t="s">
        <v>196</v>
      </c>
      <c r="AQ153" s="391">
        <v>183000</v>
      </c>
      <c r="AR153" s="389"/>
      <c r="AS153" s="389"/>
      <c r="AT153" s="389"/>
      <c r="AU153" s="389"/>
      <c r="AV153" s="387"/>
      <c r="AW153" s="387"/>
      <c r="AX153" s="56" t="s">
        <v>196</v>
      </c>
      <c r="AY153" s="391">
        <v>183000</v>
      </c>
      <c r="AZ153" s="389"/>
      <c r="BA153" s="389"/>
      <c r="BB153" s="389"/>
      <c r="BC153" s="389"/>
      <c r="BD153" s="387"/>
      <c r="BE153" s="387"/>
      <c r="BF153" s="56" t="s">
        <v>196</v>
      </c>
      <c r="BG153" s="394">
        <v>183000</v>
      </c>
      <c r="BH153" s="389"/>
      <c r="BI153" s="389"/>
      <c r="BJ153" s="389"/>
      <c r="BK153" s="389"/>
      <c r="BL153" s="387"/>
      <c r="BM153" s="387"/>
      <c r="BN153" s="387"/>
      <c r="BO153" s="391"/>
      <c r="BP153" s="389"/>
      <c r="BQ153" s="389"/>
      <c r="BR153" s="389"/>
      <c r="BS153" s="389"/>
      <c r="BT153" s="387"/>
      <c r="BU153" s="387"/>
      <c r="BV153" s="395"/>
      <c r="BW153" s="389"/>
      <c r="BX153" s="389"/>
      <c r="BY153" s="396"/>
      <c r="BZ153" s="387"/>
      <c r="CA153" s="387"/>
      <c r="CB153" s="397"/>
      <c r="CC153" s="389"/>
      <c r="CD153" s="389"/>
      <c r="CE153" s="389"/>
      <c r="CF153" s="389"/>
      <c r="CG153" s="389"/>
      <c r="CH153" s="389"/>
      <c r="CI153" s="387"/>
      <c r="CJ153" s="387"/>
      <c r="CK153" s="387"/>
      <c r="CL153" s="397"/>
      <c r="CM153" s="389"/>
      <c r="CN153" s="389"/>
      <c r="CO153" s="389"/>
      <c r="CP153" s="398"/>
      <c r="CQ153" s="387"/>
      <c r="CR153" s="387"/>
      <c r="CS153" s="387"/>
      <c r="CT153" s="390"/>
      <c r="CU153" s="389"/>
      <c r="CV153" s="389"/>
      <c r="CW153" s="389"/>
      <c r="CX153" s="389"/>
      <c r="CY153" s="387"/>
      <c r="CZ153" s="387"/>
      <c r="DA153" s="387"/>
      <c r="DB153" s="387"/>
      <c r="DC153" s="399"/>
      <c r="DD153" s="389"/>
      <c r="DE153" s="389"/>
      <c r="DF153" s="389"/>
      <c r="DG153" s="389"/>
      <c r="DH153" s="400"/>
      <c r="DI153" s="401"/>
      <c r="DJ153" s="400"/>
      <c r="DK153" s="402"/>
      <c r="DL153" s="389"/>
      <c r="DM153" s="403"/>
      <c r="DN153" s="389"/>
      <c r="DO153" s="404"/>
      <c r="DP153" s="405">
        <v>981200</v>
      </c>
    </row>
    <row r="154" spans="1:120" s="37" customFormat="1" ht="91.5" customHeight="1">
      <c r="A154" s="407">
        <v>11</v>
      </c>
      <c r="B154" s="407" t="s">
        <v>163</v>
      </c>
      <c r="C154" s="408" t="s">
        <v>198</v>
      </c>
      <c r="D154" s="409">
        <v>272</v>
      </c>
      <c r="E154" s="409"/>
      <c r="F154" s="409">
        <v>3</v>
      </c>
      <c r="G154" s="415">
        <v>4</v>
      </c>
      <c r="H154" s="409">
        <v>4</v>
      </c>
      <c r="I154" s="410">
        <v>212764.8</v>
      </c>
      <c r="J154" s="410">
        <v>170732.88</v>
      </c>
      <c r="K154" s="410"/>
      <c r="L154" s="410"/>
      <c r="M154" s="410"/>
      <c r="N154" s="410"/>
      <c r="O154" s="375"/>
      <c r="P154" s="360"/>
      <c r="Q154" s="360"/>
      <c r="R154" s="360"/>
      <c r="S154" s="360"/>
      <c r="T154" s="360"/>
      <c r="U154" s="360"/>
      <c r="V154" s="360"/>
      <c r="W154" s="360"/>
      <c r="X154" s="410"/>
      <c r="Y154" s="413" t="s">
        <v>226</v>
      </c>
      <c r="Z154" s="410"/>
      <c r="AA154" s="372">
        <v>277000</v>
      </c>
      <c r="AB154" s="410"/>
      <c r="AC154" s="410"/>
      <c r="AD154" s="411"/>
      <c r="AE154" s="410"/>
      <c r="AF154" s="369"/>
      <c r="AG154" s="360"/>
      <c r="AH154" s="360"/>
      <c r="AI154" s="360"/>
      <c r="AJ154" s="360"/>
      <c r="AK154" s="360"/>
      <c r="AL154" s="360"/>
      <c r="AM154" s="363"/>
      <c r="AN154" s="360"/>
      <c r="AO154" s="412"/>
      <c r="AP154" s="194" t="s">
        <v>196</v>
      </c>
      <c r="AQ154" s="368"/>
      <c r="AR154" s="360"/>
      <c r="AS154" s="360"/>
      <c r="AT154" s="360"/>
      <c r="AU154" s="360"/>
      <c r="AV154" s="410"/>
      <c r="AW154" s="410"/>
      <c r="AX154" s="194" t="s">
        <v>196</v>
      </c>
      <c r="AY154" s="368"/>
      <c r="AZ154" s="360"/>
      <c r="BA154" s="360"/>
      <c r="BB154" s="360"/>
      <c r="BC154" s="360"/>
      <c r="BD154" s="410"/>
      <c r="BE154" s="410"/>
      <c r="BF154" s="194" t="s">
        <v>196</v>
      </c>
      <c r="BG154" s="368">
        <v>77500</v>
      </c>
      <c r="BH154" s="360"/>
      <c r="BI154" s="360"/>
      <c r="BJ154" s="360"/>
      <c r="BK154" s="360"/>
      <c r="BL154" s="410"/>
      <c r="BM154" s="410"/>
      <c r="BN154" s="194" t="s">
        <v>196</v>
      </c>
      <c r="BO154" s="369"/>
      <c r="BP154" s="360"/>
      <c r="BQ154" s="360"/>
      <c r="BR154" s="360"/>
      <c r="BS154" s="360"/>
      <c r="BT154" s="410"/>
      <c r="BU154" s="410"/>
      <c r="BV154" s="370"/>
      <c r="BW154" s="360"/>
      <c r="BX154" s="360"/>
      <c r="BY154" s="361"/>
      <c r="BZ154" s="410"/>
      <c r="CA154" s="410"/>
      <c r="CB154" s="371"/>
      <c r="CC154" s="360"/>
      <c r="CD154" s="360"/>
      <c r="CE154" s="360"/>
      <c r="CF154" s="360"/>
      <c r="CG154" s="360"/>
      <c r="CH154" s="360"/>
      <c r="CI154" s="410"/>
      <c r="CJ154" s="410"/>
      <c r="CK154" s="410"/>
      <c r="CL154" s="371"/>
      <c r="CM154" s="360"/>
      <c r="CN154" s="360"/>
      <c r="CO154" s="360"/>
      <c r="CP154" s="365"/>
      <c r="CQ154" s="410"/>
      <c r="CR154" s="410"/>
      <c r="CS154" s="410"/>
      <c r="CT154" s="372"/>
      <c r="CU154" s="360"/>
      <c r="CV154" s="360"/>
      <c r="CW154" s="360"/>
      <c r="CX154" s="360"/>
      <c r="CY154" s="410"/>
      <c r="CZ154" s="410"/>
      <c r="DA154" s="410"/>
      <c r="DB154" s="410"/>
      <c r="DC154" s="373"/>
      <c r="DD154" s="360"/>
      <c r="DE154" s="360"/>
      <c r="DF154" s="360"/>
      <c r="DG154" s="360"/>
      <c r="DH154" s="413"/>
      <c r="DI154" s="414" t="s">
        <v>227</v>
      </c>
      <c r="DJ154" s="413"/>
      <c r="DK154" s="371">
        <v>29000</v>
      </c>
      <c r="DL154" s="360"/>
      <c r="DM154" s="366"/>
      <c r="DN154" s="360"/>
      <c r="DO154" s="367"/>
      <c r="DP154" s="305">
        <v>383500</v>
      </c>
    </row>
    <row r="155" spans="1:120" s="37" customFormat="1" ht="91.5" customHeight="1">
      <c r="A155" s="407">
        <v>12</v>
      </c>
      <c r="B155" s="407" t="s">
        <v>163</v>
      </c>
      <c r="C155" s="408" t="s">
        <v>211</v>
      </c>
      <c r="D155" s="409">
        <v>112</v>
      </c>
      <c r="E155" s="409"/>
      <c r="F155" s="409">
        <v>3</v>
      </c>
      <c r="G155" s="415">
        <v>8.01</v>
      </c>
      <c r="H155" s="409">
        <v>8.17</v>
      </c>
      <c r="I155" s="410">
        <v>784649.1</v>
      </c>
      <c r="J155" s="410">
        <v>121851.77</v>
      </c>
      <c r="K155" s="410"/>
      <c r="L155" s="413" t="s">
        <v>206</v>
      </c>
      <c r="M155" s="410"/>
      <c r="N155" s="410"/>
      <c r="O155" s="375">
        <v>230000</v>
      </c>
      <c r="P155" s="360"/>
      <c r="Q155" s="360"/>
      <c r="R155" s="360"/>
      <c r="S155" s="360"/>
      <c r="T155" s="360"/>
      <c r="U155" s="360"/>
      <c r="V155" s="360"/>
      <c r="W155" s="360"/>
      <c r="X155" s="410"/>
      <c r="Y155" s="413" t="s">
        <v>207</v>
      </c>
      <c r="Z155" s="410"/>
      <c r="AA155" s="372">
        <v>42000</v>
      </c>
      <c r="AB155" s="410"/>
      <c r="AC155" s="410"/>
      <c r="AD155" s="411"/>
      <c r="AE155" s="410"/>
      <c r="AF155" s="369"/>
      <c r="AG155" s="360"/>
      <c r="AH155" s="360"/>
      <c r="AI155" s="360"/>
      <c r="AJ155" s="360"/>
      <c r="AK155" s="360"/>
      <c r="AL155" s="360"/>
      <c r="AM155" s="363"/>
      <c r="AN155" s="360"/>
      <c r="AO155" s="412"/>
      <c r="AP155" s="194" t="s">
        <v>196</v>
      </c>
      <c r="AQ155" s="368">
        <v>55000</v>
      </c>
      <c r="AR155" s="360"/>
      <c r="AS155" s="360"/>
      <c r="AT155" s="360"/>
      <c r="AU155" s="360"/>
      <c r="AV155" s="410"/>
      <c r="AW155" s="410"/>
      <c r="AX155" s="194" t="s">
        <v>196</v>
      </c>
      <c r="AY155" s="368">
        <v>205000</v>
      </c>
      <c r="AZ155" s="360"/>
      <c r="BA155" s="360"/>
      <c r="BB155" s="360"/>
      <c r="BC155" s="360"/>
      <c r="BD155" s="410"/>
      <c r="BE155" s="410"/>
      <c r="BF155" s="194" t="s">
        <v>196</v>
      </c>
      <c r="BG155" s="368">
        <v>172400</v>
      </c>
      <c r="BH155" s="360"/>
      <c r="BI155" s="360"/>
      <c r="BJ155" s="360"/>
      <c r="BK155" s="360"/>
      <c r="BL155" s="410"/>
      <c r="BM155" s="410"/>
      <c r="BN155" s="423"/>
      <c r="BO155" s="369"/>
      <c r="BP155" s="360"/>
      <c r="BQ155" s="360"/>
      <c r="BR155" s="360"/>
      <c r="BS155" s="360"/>
      <c r="BT155" s="410"/>
      <c r="BU155" s="413" t="s">
        <v>210</v>
      </c>
      <c r="BV155" s="370">
        <v>74500</v>
      </c>
      <c r="BW155" s="360"/>
      <c r="BX155" s="360"/>
      <c r="BY155" s="361"/>
      <c r="BZ155" s="410"/>
      <c r="CA155" s="410"/>
      <c r="CB155" s="371"/>
      <c r="CC155" s="360"/>
      <c r="CD155" s="360"/>
      <c r="CE155" s="360"/>
      <c r="CF155" s="360"/>
      <c r="CG155" s="360"/>
      <c r="CH155" s="360"/>
      <c r="CI155" s="410"/>
      <c r="CJ155" s="410"/>
      <c r="CK155" s="410"/>
      <c r="CL155" s="371"/>
      <c r="CM155" s="360"/>
      <c r="CN155" s="360"/>
      <c r="CO155" s="360"/>
      <c r="CP155" s="365"/>
      <c r="CQ155" s="410"/>
      <c r="CR155" s="410"/>
      <c r="CS155" s="413" t="s">
        <v>208</v>
      </c>
      <c r="CT155" s="372">
        <v>20000</v>
      </c>
      <c r="CU155" s="360"/>
      <c r="CV155" s="360"/>
      <c r="CW155" s="360"/>
      <c r="CX155" s="360"/>
      <c r="CY155" s="410"/>
      <c r="CZ155" s="413" t="s">
        <v>209</v>
      </c>
      <c r="DA155" s="410"/>
      <c r="DB155" s="410"/>
      <c r="DC155" s="373">
        <v>117600</v>
      </c>
      <c r="DD155" s="360"/>
      <c r="DE155" s="360"/>
      <c r="DF155" s="360"/>
      <c r="DG155" s="360"/>
      <c r="DH155" s="413"/>
      <c r="DI155" s="414"/>
      <c r="DJ155" s="413"/>
      <c r="DK155" s="374"/>
      <c r="DL155" s="360"/>
      <c r="DM155" s="366"/>
      <c r="DN155" s="360"/>
      <c r="DO155" s="367"/>
      <c r="DP155" s="305">
        <v>906500</v>
      </c>
    </row>
    <row r="156" spans="1:120" s="37" customFormat="1" ht="91.5" customHeight="1">
      <c r="A156" s="407">
        <v>13</v>
      </c>
      <c r="B156" s="407" t="s">
        <v>163</v>
      </c>
      <c r="C156" s="408" t="s">
        <v>212</v>
      </c>
      <c r="D156" s="409">
        <v>114</v>
      </c>
      <c r="E156" s="409"/>
      <c r="F156" s="409">
        <v>3</v>
      </c>
      <c r="G156" s="415">
        <v>8.01</v>
      </c>
      <c r="H156" s="409">
        <v>8.17</v>
      </c>
      <c r="I156" s="410">
        <v>789561.35</v>
      </c>
      <c r="J156" s="410">
        <v>319541.99</v>
      </c>
      <c r="K156" s="410"/>
      <c r="L156" s="413" t="s">
        <v>206</v>
      </c>
      <c r="M156" s="410"/>
      <c r="N156" s="410"/>
      <c r="O156" s="375">
        <v>230000</v>
      </c>
      <c r="P156" s="360"/>
      <c r="Q156" s="360"/>
      <c r="R156" s="360"/>
      <c r="S156" s="360"/>
      <c r="T156" s="360"/>
      <c r="U156" s="360"/>
      <c r="V156" s="360"/>
      <c r="W156" s="360"/>
      <c r="X156" s="410"/>
      <c r="Y156" s="413" t="s">
        <v>207</v>
      </c>
      <c r="Z156" s="410"/>
      <c r="AA156" s="372">
        <v>135000</v>
      </c>
      <c r="AB156" s="410"/>
      <c r="AC156" s="410"/>
      <c r="AD156" s="411"/>
      <c r="AE156" s="410"/>
      <c r="AF156" s="369"/>
      <c r="AG156" s="360"/>
      <c r="AH156" s="360"/>
      <c r="AI156" s="360"/>
      <c r="AJ156" s="360"/>
      <c r="AK156" s="360"/>
      <c r="AL156" s="360"/>
      <c r="AM156" s="363"/>
      <c r="AN156" s="360"/>
      <c r="AO156" s="412"/>
      <c r="AP156" s="194" t="s">
        <v>196</v>
      </c>
      <c r="AQ156" s="368">
        <v>55000</v>
      </c>
      <c r="AR156" s="360"/>
      <c r="AS156" s="360"/>
      <c r="AT156" s="360"/>
      <c r="AU156" s="360"/>
      <c r="AV156" s="410"/>
      <c r="AW156" s="410"/>
      <c r="AX156" s="194" t="s">
        <v>196</v>
      </c>
      <c r="AY156" s="368">
        <v>210000</v>
      </c>
      <c r="AZ156" s="360"/>
      <c r="BA156" s="360"/>
      <c r="BB156" s="360"/>
      <c r="BC156" s="360"/>
      <c r="BD156" s="410"/>
      <c r="BE156" s="410"/>
      <c r="BF156" s="194" t="s">
        <v>196</v>
      </c>
      <c r="BG156" s="368">
        <v>247000</v>
      </c>
      <c r="BH156" s="360"/>
      <c r="BI156" s="360"/>
      <c r="BJ156" s="360"/>
      <c r="BK156" s="360"/>
      <c r="BL156" s="410"/>
      <c r="BM156" s="410"/>
      <c r="BN156" s="422"/>
      <c r="BO156" s="369"/>
      <c r="BP156" s="360"/>
      <c r="BQ156" s="360"/>
      <c r="BR156" s="360"/>
      <c r="BS156" s="360"/>
      <c r="BT156" s="410"/>
      <c r="BU156" s="413" t="s">
        <v>210</v>
      </c>
      <c r="BV156" s="370">
        <v>74500</v>
      </c>
      <c r="BW156" s="360"/>
      <c r="BX156" s="360"/>
      <c r="BY156" s="361"/>
      <c r="BZ156" s="410"/>
      <c r="CA156" s="410"/>
      <c r="CB156" s="371"/>
      <c r="CC156" s="360"/>
      <c r="CD156" s="360"/>
      <c r="CE156" s="360"/>
      <c r="CF156" s="360"/>
      <c r="CG156" s="360"/>
      <c r="CH156" s="360"/>
      <c r="CI156" s="410"/>
      <c r="CJ156" s="410"/>
      <c r="CK156" s="410"/>
      <c r="CL156" s="371"/>
      <c r="CM156" s="360"/>
      <c r="CN156" s="360"/>
      <c r="CO156" s="360"/>
      <c r="CP156" s="365"/>
      <c r="CQ156" s="410"/>
      <c r="CR156" s="410"/>
      <c r="CS156" s="413" t="s">
        <v>208</v>
      </c>
      <c r="CT156" s="372">
        <v>20000</v>
      </c>
      <c r="CU156" s="360"/>
      <c r="CV156" s="360"/>
      <c r="CW156" s="360"/>
      <c r="CX156" s="360"/>
      <c r="CY156" s="410"/>
      <c r="CZ156" s="413" t="s">
        <v>209</v>
      </c>
      <c r="DA156" s="410"/>
      <c r="DB156" s="410"/>
      <c r="DC156" s="373">
        <v>117600</v>
      </c>
      <c r="DD156" s="360"/>
      <c r="DE156" s="360"/>
      <c r="DF156" s="360"/>
      <c r="DG156" s="360"/>
      <c r="DH156" s="413"/>
      <c r="DI156" s="414"/>
      <c r="DJ156" s="413"/>
      <c r="DK156" s="374"/>
      <c r="DL156" s="360"/>
      <c r="DM156" s="366"/>
      <c r="DN156" s="360"/>
      <c r="DO156" s="367"/>
      <c r="DP156" s="305">
        <v>1109100</v>
      </c>
    </row>
    <row r="157" spans="1:120" s="37" customFormat="1" ht="91.5" customHeight="1">
      <c r="A157" s="376">
        <v>14</v>
      </c>
      <c r="B157" s="376" t="s">
        <v>199</v>
      </c>
      <c r="C157" s="381" t="s">
        <v>197</v>
      </c>
      <c r="D157" s="377">
        <v>108</v>
      </c>
      <c r="E157" s="377" t="s">
        <v>37</v>
      </c>
      <c r="F157" s="377">
        <v>3</v>
      </c>
      <c r="G157" s="377">
        <v>10.8</v>
      </c>
      <c r="H157" s="377">
        <v>10.8</v>
      </c>
      <c r="I157" s="378">
        <v>301518.28</v>
      </c>
      <c r="J157" s="378">
        <v>-33422</v>
      </c>
      <c r="K157" s="378"/>
      <c r="L157" s="378"/>
      <c r="M157" s="378"/>
      <c r="N157" s="378"/>
      <c r="O157" s="375"/>
      <c r="P157" s="360"/>
      <c r="Q157" s="360"/>
      <c r="R157" s="360"/>
      <c r="S157" s="360"/>
      <c r="T157" s="360"/>
      <c r="U157" s="360"/>
      <c r="V157" s="360"/>
      <c r="W157" s="360"/>
      <c r="X157" s="378"/>
      <c r="Y157" s="380" t="s">
        <v>201</v>
      </c>
      <c r="Z157" s="378"/>
      <c r="AA157" s="372">
        <v>108000</v>
      </c>
      <c r="AB157" s="378"/>
      <c r="AC157" s="378"/>
      <c r="AD157" s="379"/>
      <c r="AE157" s="378"/>
      <c r="AF157" s="369"/>
      <c r="AG157" s="360"/>
      <c r="AH157" s="360"/>
      <c r="AI157" s="360"/>
      <c r="AJ157" s="360"/>
      <c r="AK157" s="360"/>
      <c r="AL157" s="360"/>
      <c r="AM157" s="363"/>
      <c r="AN157" s="360"/>
      <c r="AO157" s="364"/>
      <c r="AP157" s="362"/>
      <c r="AQ157" s="368"/>
      <c r="AR157" s="360"/>
      <c r="AS157" s="360"/>
      <c r="AT157" s="360"/>
      <c r="AU157" s="360"/>
      <c r="AV157" s="378"/>
      <c r="AW157" s="378"/>
      <c r="AX157" s="378"/>
      <c r="AY157" s="368"/>
      <c r="AZ157" s="360"/>
      <c r="BA157" s="360"/>
      <c r="BB157" s="360"/>
      <c r="BC157" s="360"/>
      <c r="BD157" s="378"/>
      <c r="BE157" s="378"/>
      <c r="BF157" s="380" t="s">
        <v>200</v>
      </c>
      <c r="BG157" s="368">
        <v>45100</v>
      </c>
      <c r="BH157" s="360"/>
      <c r="BI157" s="360"/>
      <c r="BJ157" s="360"/>
      <c r="BK157" s="360"/>
      <c r="BL157" s="378"/>
      <c r="BM157" s="378"/>
      <c r="BN157" s="380" t="s">
        <v>202</v>
      </c>
      <c r="BO157" s="369"/>
      <c r="BP157" s="360"/>
      <c r="BQ157" s="360"/>
      <c r="BR157" s="360"/>
      <c r="BS157" s="360"/>
      <c r="BT157" s="378"/>
      <c r="BU157" s="378"/>
      <c r="BV157" s="370"/>
      <c r="BW157" s="360"/>
      <c r="BX157" s="360"/>
      <c r="BY157" s="361"/>
      <c r="BZ157" s="378"/>
      <c r="CA157" s="378"/>
      <c r="CB157" s="371"/>
      <c r="CC157" s="360"/>
      <c r="CD157" s="360"/>
      <c r="CE157" s="360"/>
      <c r="CF157" s="360"/>
      <c r="CG157" s="360"/>
      <c r="CH157" s="360"/>
      <c r="CI157" s="378"/>
      <c r="CJ157" s="378"/>
      <c r="CK157" s="378"/>
      <c r="CL157" s="371"/>
      <c r="CM157" s="360"/>
      <c r="CN157" s="360"/>
      <c r="CO157" s="360"/>
      <c r="CP157" s="365"/>
      <c r="CQ157" s="378"/>
      <c r="CR157" s="378"/>
      <c r="CS157" s="378"/>
      <c r="CT157" s="372"/>
      <c r="CU157" s="360"/>
      <c r="CV157" s="360"/>
      <c r="CW157" s="360"/>
      <c r="CX157" s="360"/>
      <c r="CY157" s="378"/>
      <c r="CZ157" s="378"/>
      <c r="DA157" s="378"/>
      <c r="DB157" s="378"/>
      <c r="DC157" s="373"/>
      <c r="DD157" s="360"/>
      <c r="DE157" s="360"/>
      <c r="DF157" s="360"/>
      <c r="DG157" s="360"/>
      <c r="DH157" s="380"/>
      <c r="DI157" s="406" t="s">
        <v>230</v>
      </c>
      <c r="DJ157" s="380"/>
      <c r="DK157" s="374">
        <v>115000</v>
      </c>
      <c r="DL157" s="360"/>
      <c r="DM157" s="366"/>
      <c r="DN157" s="360"/>
      <c r="DO157" s="367"/>
      <c r="DP157" s="305">
        <v>268100</v>
      </c>
    </row>
    <row r="158" spans="3:120" ht="15.75" customHeight="1">
      <c r="C158" s="482" t="s">
        <v>164</v>
      </c>
      <c r="D158" s="482"/>
      <c r="E158" s="482"/>
      <c r="F158" s="90"/>
      <c r="G158" s="90"/>
      <c r="H158" s="90"/>
      <c r="I158" s="3"/>
      <c r="J158" s="91"/>
      <c r="K158" s="92"/>
      <c r="L158" s="92"/>
      <c r="M158" s="92"/>
      <c r="N158" s="90"/>
      <c r="O158" s="126"/>
      <c r="AB158" s="129"/>
      <c r="AC158" s="129"/>
      <c r="AD158" s="131"/>
      <c r="AE158" s="106"/>
      <c r="AF158" s="132"/>
      <c r="AG158" s="483" t="s">
        <v>153</v>
      </c>
      <c r="AH158" s="483"/>
      <c r="AI158" s="483"/>
      <c r="AJ158" s="483"/>
      <c r="AK158" s="483"/>
      <c r="AO158" s="136"/>
      <c r="AP158" s="131"/>
      <c r="AQ158" s="135"/>
      <c r="AV158" s="129"/>
      <c r="AW158" s="129"/>
      <c r="AX158" s="106"/>
      <c r="AY158" s="135"/>
      <c r="BD158" s="74"/>
      <c r="BE158" s="74"/>
      <c r="BF158" s="106"/>
      <c r="BG158" s="135"/>
      <c r="BL158" s="129"/>
      <c r="BM158" s="129"/>
      <c r="BN158" s="106"/>
      <c r="BO158" s="131"/>
      <c r="BT158" s="129"/>
      <c r="BU158" s="129"/>
      <c r="BV158" s="136"/>
      <c r="BZ158" s="129"/>
      <c r="CA158" s="129"/>
      <c r="CB158" s="137"/>
      <c r="CI158" s="129"/>
      <c r="CJ158" s="129"/>
      <c r="CK158" s="129"/>
      <c r="CL158" s="137"/>
      <c r="CQ158" s="106"/>
      <c r="CR158" s="106"/>
      <c r="CS158" s="106"/>
      <c r="CT158" s="106"/>
      <c r="CY158" s="129"/>
      <c r="CZ158" s="129"/>
      <c r="DA158" s="129"/>
      <c r="DB158" s="106"/>
      <c r="DC158" s="130"/>
      <c r="DG158" s="94" t="e">
        <f>#REF!+#REF!+225751.84</f>
        <v>#REF!</v>
      </c>
      <c r="DH158" s="138"/>
      <c r="DI158" s="106"/>
      <c r="DJ158" s="138"/>
      <c r="DK158" s="18"/>
      <c r="DP158" s="4"/>
    </row>
    <row r="159" spans="3:120" ht="15.75" customHeight="1">
      <c r="C159" s="482" t="s">
        <v>174</v>
      </c>
      <c r="D159" s="482"/>
      <c r="E159" s="482"/>
      <c r="F159" s="90"/>
      <c r="G159" s="90"/>
      <c r="H159" s="90"/>
      <c r="I159" s="95"/>
      <c r="J159" s="95"/>
      <c r="K159" s="92"/>
      <c r="L159" s="92"/>
      <c r="M159" s="92"/>
      <c r="N159" s="90"/>
      <c r="O159" s="126"/>
      <c r="AB159" s="129"/>
      <c r="AC159" s="129"/>
      <c r="AD159" s="131"/>
      <c r="AE159" s="106"/>
      <c r="AF159" s="132"/>
      <c r="AG159" s="96"/>
      <c r="AH159" s="90"/>
      <c r="AI159" s="90"/>
      <c r="AJ159" s="90"/>
      <c r="AK159" s="90"/>
      <c r="AO159" s="136"/>
      <c r="AP159" s="131"/>
      <c r="AQ159" s="135"/>
      <c r="AV159" s="129"/>
      <c r="AW159" s="129"/>
      <c r="AX159" s="106"/>
      <c r="AY159" s="135"/>
      <c r="BD159" s="74"/>
      <c r="BE159" s="74"/>
      <c r="BF159" s="106"/>
      <c r="BG159" s="135"/>
      <c r="BL159" s="129"/>
      <c r="BM159" s="129"/>
      <c r="BN159" s="106"/>
      <c r="BO159" s="131"/>
      <c r="BT159" s="129"/>
      <c r="BU159" s="129"/>
      <c r="BV159" s="136"/>
      <c r="BZ159" s="129"/>
      <c r="CA159" s="129"/>
      <c r="CB159" s="137"/>
      <c r="CI159" s="129"/>
      <c r="CJ159" s="129"/>
      <c r="CK159" s="129"/>
      <c r="CL159" s="137"/>
      <c r="CQ159" s="106"/>
      <c r="CR159" s="106"/>
      <c r="CS159" s="106"/>
      <c r="CT159" s="106"/>
      <c r="CY159" s="129"/>
      <c r="CZ159" s="129"/>
      <c r="DA159" s="129"/>
      <c r="DB159" s="106"/>
      <c r="DC159" s="130"/>
      <c r="DG159" s="94"/>
      <c r="DH159" s="138"/>
      <c r="DI159" s="106"/>
      <c r="DJ159" s="138"/>
      <c r="DK159" s="18"/>
      <c r="DP159" s="4"/>
    </row>
    <row r="160" spans="3:120" ht="15.75" customHeight="1">
      <c r="C160" s="89"/>
      <c r="D160" s="88"/>
      <c r="E160" s="92"/>
      <c r="F160" s="90"/>
      <c r="G160" s="90"/>
      <c r="H160" s="90"/>
      <c r="I160" s="3"/>
      <c r="J160" s="3"/>
      <c r="K160" s="92"/>
      <c r="L160" s="92"/>
      <c r="M160" s="92"/>
      <c r="N160" s="90"/>
      <c r="O160" s="126"/>
      <c r="AB160" s="129"/>
      <c r="AC160" s="129"/>
      <c r="AD160" s="131"/>
      <c r="AE160" s="106"/>
      <c r="AF160" s="132"/>
      <c r="AG160" s="3"/>
      <c r="AH160" s="97"/>
      <c r="AI160" s="97"/>
      <c r="AJ160" s="98"/>
      <c r="AK160" s="3"/>
      <c r="AO160" s="136"/>
      <c r="AP160" s="131"/>
      <c r="AQ160" s="135"/>
      <c r="AV160" s="129"/>
      <c r="AW160" s="129"/>
      <c r="AX160" s="106"/>
      <c r="AY160" s="135"/>
      <c r="BD160" s="74"/>
      <c r="BE160" s="74"/>
      <c r="BF160" s="106"/>
      <c r="BG160" s="135"/>
      <c r="BL160" s="129"/>
      <c r="BM160" s="129"/>
      <c r="BN160" s="106"/>
      <c r="BO160" s="131"/>
      <c r="BT160" s="129"/>
      <c r="BU160" s="129"/>
      <c r="BV160" s="136"/>
      <c r="BZ160" s="129"/>
      <c r="CA160" s="129"/>
      <c r="CB160" s="137"/>
      <c r="CI160" s="129"/>
      <c r="CJ160" s="129"/>
      <c r="CK160" s="129"/>
      <c r="CL160" s="137"/>
      <c r="CQ160" s="106"/>
      <c r="CR160" s="106"/>
      <c r="CS160" s="106"/>
      <c r="CT160" s="106"/>
      <c r="CY160" s="129"/>
      <c r="CZ160" s="129"/>
      <c r="DA160" s="129"/>
      <c r="DB160" s="106"/>
      <c r="DC160" s="130"/>
      <c r="DG160" s="94"/>
      <c r="DH160" s="138"/>
      <c r="DI160" s="106"/>
      <c r="DJ160" s="138"/>
      <c r="DK160" s="18"/>
      <c r="DP160" s="4"/>
    </row>
    <row r="161" spans="3:120" ht="15.75" customHeight="1">
      <c r="C161" s="482"/>
      <c r="D161" s="482"/>
      <c r="E161" s="482"/>
      <c r="F161" s="482"/>
      <c r="G161" s="89"/>
      <c r="H161" s="89"/>
      <c r="I161" s="91"/>
      <c r="J161" s="91"/>
      <c r="K161" s="99"/>
      <c r="L161" s="99"/>
      <c r="M161" s="99"/>
      <c r="N161" s="98"/>
      <c r="O161" s="126"/>
      <c r="AB161" s="129"/>
      <c r="AC161" s="129"/>
      <c r="AD161" s="131"/>
      <c r="AE161" s="106"/>
      <c r="AF161" s="132"/>
      <c r="AG161" s="100" t="s">
        <v>154</v>
      </c>
      <c r="AH161" s="101"/>
      <c r="AI161" s="101"/>
      <c r="AJ161" s="102"/>
      <c r="AK161" s="102"/>
      <c r="AO161" s="136"/>
      <c r="AP161" s="131"/>
      <c r="AQ161" s="135"/>
      <c r="AV161" s="129"/>
      <c r="AW161" s="129"/>
      <c r="AX161" s="106"/>
      <c r="AY161" s="135"/>
      <c r="BD161" s="74"/>
      <c r="BE161" s="74"/>
      <c r="BF161" s="106"/>
      <c r="BG161" s="135"/>
      <c r="BL161" s="129"/>
      <c r="BM161" s="129"/>
      <c r="BN161" s="106"/>
      <c r="BO161" s="131"/>
      <c r="BT161" s="129"/>
      <c r="BU161" s="129"/>
      <c r="BV161" s="136"/>
      <c r="BZ161" s="129"/>
      <c r="CA161" s="129"/>
      <c r="CB161" s="137"/>
      <c r="CI161" s="129"/>
      <c r="CJ161" s="129"/>
      <c r="CK161" s="129"/>
      <c r="CL161" s="137"/>
      <c r="CQ161" s="106"/>
      <c r="CR161" s="106"/>
      <c r="CS161" s="106"/>
      <c r="CT161" s="106"/>
      <c r="CY161" s="129"/>
      <c r="CZ161" s="129"/>
      <c r="DA161" s="129"/>
      <c r="DB161" s="106"/>
      <c r="DC161" s="130"/>
      <c r="DH161" s="138"/>
      <c r="DI161" s="106"/>
      <c r="DJ161" s="138"/>
      <c r="DK161" s="18"/>
      <c r="DP161" s="4"/>
    </row>
    <row r="162" spans="3:120" ht="15.75" customHeight="1">
      <c r="C162" s="89"/>
      <c r="D162" s="88"/>
      <c r="E162" s="92"/>
      <c r="F162" s="90"/>
      <c r="G162" s="90"/>
      <c r="H162" s="90"/>
      <c r="I162" s="3"/>
      <c r="J162" s="3"/>
      <c r="K162" s="1"/>
      <c r="L162" s="1"/>
      <c r="M162" s="1"/>
      <c r="N162" s="102"/>
      <c r="O162" s="126"/>
      <c r="AB162" s="129"/>
      <c r="AC162" s="129"/>
      <c r="AD162" s="131"/>
      <c r="AE162" s="106"/>
      <c r="AF162" s="132"/>
      <c r="AG162" s="3"/>
      <c r="AH162" s="3"/>
      <c r="AI162" s="3"/>
      <c r="AJ162" s="3"/>
      <c r="AK162" s="3"/>
      <c r="AM162" s="103"/>
      <c r="AO162" s="136"/>
      <c r="AP162" s="131"/>
      <c r="AQ162" s="135"/>
      <c r="AV162" s="129"/>
      <c r="AW162" s="129"/>
      <c r="AX162" s="106"/>
      <c r="AY162" s="135"/>
      <c r="BD162" s="74"/>
      <c r="BE162" s="74"/>
      <c r="BF162" s="106"/>
      <c r="BG162" s="135"/>
      <c r="BL162" s="129"/>
      <c r="BM162" s="129"/>
      <c r="BN162" s="106"/>
      <c r="BO162" s="131"/>
      <c r="BT162" s="129"/>
      <c r="BU162" s="129"/>
      <c r="BV162" s="136"/>
      <c r="BZ162" s="129"/>
      <c r="CA162" s="129"/>
      <c r="CB162" s="137"/>
      <c r="CI162" s="129"/>
      <c r="CJ162" s="129"/>
      <c r="CK162" s="129"/>
      <c r="CL162" s="137"/>
      <c r="CQ162" s="106"/>
      <c r="CR162" s="106"/>
      <c r="CS162" s="106"/>
      <c r="CT162" s="106"/>
      <c r="CY162" s="129"/>
      <c r="CZ162" s="129"/>
      <c r="DA162" s="129"/>
      <c r="DB162" s="106"/>
      <c r="DC162" s="130"/>
      <c r="DH162" s="138"/>
      <c r="DI162" s="106"/>
      <c r="DJ162" s="138"/>
      <c r="DK162" s="18"/>
      <c r="DP162" s="4"/>
    </row>
    <row r="163" spans="3:120" ht="15.75" customHeight="1">
      <c r="C163" s="89"/>
      <c r="D163" s="88"/>
      <c r="E163" s="92"/>
      <c r="F163" s="90"/>
      <c r="G163" s="90"/>
      <c r="H163" s="90"/>
      <c r="I163" s="3"/>
      <c r="J163" s="3"/>
      <c r="K163" s="1"/>
      <c r="L163" s="1"/>
      <c r="M163" s="1"/>
      <c r="N163" s="102"/>
      <c r="O163" s="126"/>
      <c r="AB163" s="129"/>
      <c r="AC163" s="129"/>
      <c r="AD163" s="131"/>
      <c r="AE163" s="106"/>
      <c r="AF163" s="132"/>
      <c r="AG163" s="3"/>
      <c r="AH163" s="3"/>
      <c r="AI163" s="3"/>
      <c r="AJ163" s="3"/>
      <c r="AK163" s="3"/>
      <c r="AO163" s="136"/>
      <c r="AP163" s="131"/>
      <c r="AQ163" s="135"/>
      <c r="AV163" s="129"/>
      <c r="AW163" s="129"/>
      <c r="AX163" s="106"/>
      <c r="AY163" s="135"/>
      <c r="BD163" s="74"/>
      <c r="BE163" s="74"/>
      <c r="BF163" s="106"/>
      <c r="BG163" s="135"/>
      <c r="BL163" s="129"/>
      <c r="BM163" s="129"/>
      <c r="BN163" s="106"/>
      <c r="BO163" s="131"/>
      <c r="BT163" s="129"/>
      <c r="BU163" s="129"/>
      <c r="BV163" s="136"/>
      <c r="BZ163" s="129"/>
      <c r="CA163" s="129"/>
      <c r="CB163" s="137"/>
      <c r="CI163" s="129"/>
      <c r="CJ163" s="129"/>
      <c r="CK163" s="129"/>
      <c r="CL163" s="137"/>
      <c r="CQ163" s="106"/>
      <c r="CR163" s="106"/>
      <c r="CS163" s="106"/>
      <c r="CT163" s="106"/>
      <c r="CY163" s="129"/>
      <c r="CZ163" s="129"/>
      <c r="DA163" s="129"/>
      <c r="DB163" s="106"/>
      <c r="DC163" s="130"/>
      <c r="DH163" s="138"/>
      <c r="DI163" s="106"/>
      <c r="DJ163" s="138"/>
      <c r="DK163" s="18"/>
      <c r="DP163" s="4"/>
    </row>
    <row r="164" spans="3:120" ht="15.75" customHeight="1">
      <c r="C164" s="482"/>
      <c r="D164" s="482"/>
      <c r="E164" s="482"/>
      <c r="F164" s="482"/>
      <c r="G164" s="89"/>
      <c r="H164" s="89"/>
      <c r="I164" s="3"/>
      <c r="J164" s="3"/>
      <c r="K164" s="104"/>
      <c r="L164" s="104"/>
      <c r="M164" s="104"/>
      <c r="N164" s="96"/>
      <c r="O164" s="127"/>
      <c r="AB164" s="129"/>
      <c r="AC164" s="129"/>
      <c r="AD164" s="131"/>
      <c r="AE164" s="106"/>
      <c r="AF164" s="132"/>
      <c r="AG164" s="483" t="s">
        <v>155</v>
      </c>
      <c r="AH164" s="483"/>
      <c r="AI164" s="483"/>
      <c r="AJ164" s="483"/>
      <c r="AK164" s="483"/>
      <c r="AO164" s="136"/>
      <c r="AP164" s="131"/>
      <c r="AQ164" s="135"/>
      <c r="AV164" s="129"/>
      <c r="AW164" s="129"/>
      <c r="AX164" s="106"/>
      <c r="AY164" s="135"/>
      <c r="BD164" s="74"/>
      <c r="BE164" s="74"/>
      <c r="BF164" s="106"/>
      <c r="BG164" s="135"/>
      <c r="BL164" s="129"/>
      <c r="BM164" s="129"/>
      <c r="BN164" s="106"/>
      <c r="BO164" s="131"/>
      <c r="BT164" s="129"/>
      <c r="BU164" s="129"/>
      <c r="BV164" s="136"/>
      <c r="BZ164" s="129"/>
      <c r="CA164" s="129"/>
      <c r="CB164" s="137"/>
      <c r="CI164" s="129"/>
      <c r="CJ164" s="129"/>
      <c r="CK164" s="129"/>
      <c r="CL164" s="137"/>
      <c r="CQ164" s="106"/>
      <c r="CR164" s="106"/>
      <c r="CS164" s="106"/>
      <c r="CT164" s="106"/>
      <c r="CY164" s="129"/>
      <c r="CZ164" s="129"/>
      <c r="DA164" s="129"/>
      <c r="DB164" s="106"/>
      <c r="DC164" s="130"/>
      <c r="DH164" s="138"/>
      <c r="DI164" s="106"/>
      <c r="DJ164" s="138"/>
      <c r="DK164" s="18"/>
      <c r="DP164" s="4"/>
    </row>
    <row r="165" spans="3:120" ht="15.75" customHeight="1">
      <c r="C165" s="89"/>
      <c r="D165" s="89"/>
      <c r="E165" s="89"/>
      <c r="F165" s="89"/>
      <c r="G165" s="89"/>
      <c r="H165" s="89"/>
      <c r="I165" s="3"/>
      <c r="J165" s="3"/>
      <c r="K165" s="104"/>
      <c r="L165" s="104"/>
      <c r="M165" s="104"/>
      <c r="N165" s="96"/>
      <c r="O165" s="127"/>
      <c r="AB165" s="129"/>
      <c r="AC165" s="129"/>
      <c r="AD165" s="131"/>
      <c r="AE165" s="106"/>
      <c r="AF165" s="132"/>
      <c r="AG165" s="93"/>
      <c r="AH165" s="93"/>
      <c r="AI165" s="93"/>
      <c r="AJ165" s="93"/>
      <c r="AK165" s="93"/>
      <c r="AO165" s="136"/>
      <c r="AP165" s="131"/>
      <c r="AQ165" s="135"/>
      <c r="AV165" s="129"/>
      <c r="AW165" s="129"/>
      <c r="AX165" s="106"/>
      <c r="AY165" s="135"/>
      <c r="BD165" s="74"/>
      <c r="BE165" s="74"/>
      <c r="BF165" s="106"/>
      <c r="BG165" s="135"/>
      <c r="BL165" s="129"/>
      <c r="BM165" s="129"/>
      <c r="BN165" s="106"/>
      <c r="BO165" s="131"/>
      <c r="BT165" s="129"/>
      <c r="BU165" s="129"/>
      <c r="BV165" s="136"/>
      <c r="BZ165" s="129"/>
      <c r="CA165" s="129"/>
      <c r="CB165" s="137"/>
      <c r="CI165" s="129"/>
      <c r="CJ165" s="129"/>
      <c r="CK165" s="129"/>
      <c r="CL165" s="137"/>
      <c r="CQ165" s="106"/>
      <c r="CR165" s="106"/>
      <c r="CS165" s="106"/>
      <c r="CT165" s="106"/>
      <c r="CY165" s="129"/>
      <c r="CZ165" s="129"/>
      <c r="DA165" s="129"/>
      <c r="DB165" s="106"/>
      <c r="DC165" s="130"/>
      <c r="DH165" s="138"/>
      <c r="DI165" s="106"/>
      <c r="DJ165" s="138"/>
      <c r="DK165" s="18"/>
      <c r="DP165" s="4"/>
    </row>
    <row r="166" spans="3:120" ht="15.75" customHeight="1">
      <c r="C166" s="89"/>
      <c r="D166" s="89"/>
      <c r="E166" s="89"/>
      <c r="F166" s="89"/>
      <c r="G166" s="89"/>
      <c r="H166" s="89"/>
      <c r="I166" s="3"/>
      <c r="J166" s="3"/>
      <c r="K166" s="104"/>
      <c r="L166" s="104"/>
      <c r="M166" s="104"/>
      <c r="N166" s="96"/>
      <c r="O166" s="127"/>
      <c r="AB166" s="129"/>
      <c r="AC166" s="129"/>
      <c r="AD166" s="131"/>
      <c r="AE166" s="106"/>
      <c r="AF166" s="132"/>
      <c r="AG166" s="93"/>
      <c r="AH166" s="93"/>
      <c r="AI166" s="93"/>
      <c r="AJ166" s="93"/>
      <c r="AK166" s="93"/>
      <c r="AO166" s="136"/>
      <c r="AP166" s="131"/>
      <c r="AQ166" s="135"/>
      <c r="AV166" s="129"/>
      <c r="AW166" s="129"/>
      <c r="AX166" s="106"/>
      <c r="AY166" s="135"/>
      <c r="BD166" s="74"/>
      <c r="BE166" s="74"/>
      <c r="BF166" s="106"/>
      <c r="BG166" s="135"/>
      <c r="BL166" s="129"/>
      <c r="BM166" s="129"/>
      <c r="BN166" s="106"/>
      <c r="BO166" s="131"/>
      <c r="BT166" s="129"/>
      <c r="BU166" s="129"/>
      <c r="BV166" s="136"/>
      <c r="BZ166" s="129"/>
      <c r="CA166" s="129"/>
      <c r="CB166" s="137"/>
      <c r="CI166" s="129"/>
      <c r="CJ166" s="129"/>
      <c r="CK166" s="129"/>
      <c r="CL166" s="137"/>
      <c r="CQ166" s="106"/>
      <c r="CR166" s="106"/>
      <c r="CS166" s="106"/>
      <c r="CT166" s="106"/>
      <c r="CY166" s="129"/>
      <c r="CZ166" s="129"/>
      <c r="DA166" s="129"/>
      <c r="DB166" s="106"/>
      <c r="DC166" s="130"/>
      <c r="DH166" s="138"/>
      <c r="DI166" s="106"/>
      <c r="DJ166" s="138"/>
      <c r="DK166" s="18"/>
      <c r="DP166" s="4"/>
    </row>
    <row r="167" spans="1:225" ht="15.75" customHeight="1">
      <c r="A167"/>
      <c r="B167"/>
      <c r="C167"/>
      <c r="D167"/>
      <c r="E167"/>
      <c r="F167"/>
      <c r="G167"/>
      <c r="H167"/>
      <c r="I167" s="45"/>
      <c r="J167" s="45"/>
      <c r="K167"/>
      <c r="L167"/>
      <c r="M167"/>
      <c r="N167"/>
      <c r="O167" s="45"/>
      <c r="P167"/>
      <c r="Q167"/>
      <c r="R167"/>
      <c r="S167"/>
      <c r="T167"/>
      <c r="U167"/>
      <c r="V167"/>
      <c r="W167"/>
      <c r="X167"/>
      <c r="Y167"/>
      <c r="Z167"/>
      <c r="AA167"/>
      <c r="AB167" s="45"/>
      <c r="AC167" s="45"/>
      <c r="AD167" s="45"/>
      <c r="AE167" s="45"/>
      <c r="AF167" s="133"/>
      <c r="AG167"/>
      <c r="AH167"/>
      <c r="AI167"/>
      <c r="AJ167"/>
      <c r="AK167"/>
      <c r="AL167"/>
      <c r="AM167"/>
      <c r="AN167"/>
      <c r="AO167" s="134"/>
      <c r="AP167" s="133"/>
      <c r="AQ167" s="133"/>
      <c r="AR167"/>
      <c r="AS167"/>
      <c r="AT167"/>
      <c r="AU167"/>
      <c r="AV167" s="45"/>
      <c r="AW167" s="45"/>
      <c r="AX167" s="45"/>
      <c r="AY167" s="133"/>
      <c r="AZ167"/>
      <c r="BA167"/>
      <c r="BB167"/>
      <c r="BC167"/>
      <c r="BD167" s="45"/>
      <c r="BE167" s="45"/>
      <c r="BF167" s="45"/>
      <c r="BG167" s="133"/>
      <c r="BH167"/>
      <c r="BI167"/>
      <c r="BJ167"/>
      <c r="BK167"/>
      <c r="BL167" s="45"/>
      <c r="BM167" s="45"/>
      <c r="BN167" s="45"/>
      <c r="BO167" s="133"/>
      <c r="BP167"/>
      <c r="BQ167"/>
      <c r="BR167"/>
      <c r="BS167"/>
      <c r="BT167" s="45"/>
      <c r="BU167" s="45"/>
      <c r="BV167" s="134"/>
      <c r="BW167"/>
      <c r="BX167"/>
      <c r="BY167"/>
      <c r="BZ167" s="45"/>
      <c r="CA167" s="45"/>
      <c r="CB167" s="45"/>
      <c r="CC167"/>
      <c r="CD167"/>
      <c r="CE167"/>
      <c r="CF167"/>
      <c r="CG167"/>
      <c r="CH167"/>
      <c r="CI167" s="45"/>
      <c r="CJ167" s="45"/>
      <c r="CK167" s="45"/>
      <c r="CL167" s="45"/>
      <c r="CM167"/>
      <c r="CN167"/>
      <c r="CO167"/>
      <c r="CP167"/>
      <c r="CQ167" s="45"/>
      <c r="CR167" s="45"/>
      <c r="CS167" s="45"/>
      <c r="CT167" s="45"/>
      <c r="CU167"/>
      <c r="CV167"/>
      <c r="CW167"/>
      <c r="CX167"/>
      <c r="CY167" s="45"/>
      <c r="CZ167" s="45"/>
      <c r="DA167" s="45"/>
      <c r="DB167" s="45"/>
      <c r="DC167" s="45"/>
      <c r="DD167"/>
      <c r="DE167"/>
      <c r="DF167"/>
      <c r="DG167"/>
      <c r="DH167" s="45"/>
      <c r="DI167" s="45"/>
      <c r="DJ167" s="45"/>
      <c r="DK167" s="45"/>
      <c r="DL167"/>
      <c r="DM167"/>
      <c r="DN167"/>
      <c r="DO167"/>
      <c r="DP167" s="45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</row>
    <row r="168" spans="1:225" ht="15.75" customHeight="1">
      <c r="A168"/>
      <c r="B168"/>
      <c r="C168"/>
      <c r="D168"/>
      <c r="E168"/>
      <c r="F168"/>
      <c r="G168"/>
      <c r="H168"/>
      <c r="I168" s="45"/>
      <c r="J168" s="45"/>
      <c r="K168"/>
      <c r="L168"/>
      <c r="M168"/>
      <c r="N168"/>
      <c r="O168" s="45"/>
      <c r="P168"/>
      <c r="Q168"/>
      <c r="R168"/>
      <c r="S168"/>
      <c r="T168"/>
      <c r="U168"/>
      <c r="V168"/>
      <c r="W168"/>
      <c r="X168"/>
      <c r="Y168"/>
      <c r="Z168"/>
      <c r="AA168"/>
      <c r="AB168" s="45"/>
      <c r="AC168" s="45"/>
      <c r="AD168" s="45"/>
      <c r="AE168" s="45"/>
      <c r="AF168" s="133"/>
      <c r="AG168"/>
      <c r="AH168"/>
      <c r="AI168"/>
      <c r="AJ168"/>
      <c r="AK168"/>
      <c r="AL168"/>
      <c r="AM168"/>
      <c r="AN168"/>
      <c r="AO168" s="134"/>
      <c r="AP168" s="133"/>
      <c r="AQ168" s="133"/>
      <c r="AR168"/>
      <c r="AS168"/>
      <c r="AT168"/>
      <c r="AU168"/>
      <c r="AV168" s="45"/>
      <c r="AW168" s="45"/>
      <c r="AX168" s="45"/>
      <c r="AY168" s="133"/>
      <c r="AZ168"/>
      <c r="BA168"/>
      <c r="BB168"/>
      <c r="BC168"/>
      <c r="BD168" s="45"/>
      <c r="BE168" s="45"/>
      <c r="BF168" s="45"/>
      <c r="BG168" s="133"/>
      <c r="BH168"/>
      <c r="BI168"/>
      <c r="BJ168"/>
      <c r="BK168"/>
      <c r="BL168" s="45"/>
      <c r="BM168" s="45"/>
      <c r="BN168" s="45"/>
      <c r="BO168" s="133"/>
      <c r="BP168"/>
      <c r="BQ168"/>
      <c r="BR168"/>
      <c r="BS168"/>
      <c r="BT168" s="45"/>
      <c r="BU168" s="45"/>
      <c r="BV168" s="134"/>
      <c r="BW168"/>
      <c r="BX168"/>
      <c r="BY168"/>
      <c r="BZ168" s="45"/>
      <c r="CA168" s="45"/>
      <c r="CB168" s="45"/>
      <c r="CC168"/>
      <c r="CD168"/>
      <c r="CE168"/>
      <c r="CF168"/>
      <c r="CG168"/>
      <c r="CH168"/>
      <c r="CI168" s="45"/>
      <c r="CJ168" s="45"/>
      <c r="CK168" s="45"/>
      <c r="CL168" s="45"/>
      <c r="CM168"/>
      <c r="CN168"/>
      <c r="CO168"/>
      <c r="CP168"/>
      <c r="CQ168" s="45"/>
      <c r="CR168" s="45"/>
      <c r="CS168" s="45"/>
      <c r="CT168" s="45"/>
      <c r="CU168"/>
      <c r="CV168"/>
      <c r="CW168"/>
      <c r="CX168"/>
      <c r="CY168" s="45"/>
      <c r="CZ168" s="45"/>
      <c r="DA168" s="45"/>
      <c r="DB168" s="45"/>
      <c r="DC168" s="45"/>
      <c r="DD168"/>
      <c r="DE168"/>
      <c r="DF168"/>
      <c r="DG168"/>
      <c r="DH168" s="45"/>
      <c r="DI168" s="45"/>
      <c r="DJ168" s="45"/>
      <c r="DK168" s="45"/>
      <c r="DL168"/>
      <c r="DM168"/>
      <c r="DN168"/>
      <c r="DO168"/>
      <c r="DP168" s="45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</row>
    <row r="169" spans="1:225" ht="15.75" customHeight="1">
      <c r="A169"/>
      <c r="B169"/>
      <c r="C169"/>
      <c r="D169"/>
      <c r="E169"/>
      <c r="F169"/>
      <c r="G169"/>
      <c r="H169"/>
      <c r="I169" s="45"/>
      <c r="J169" s="45"/>
      <c r="K169"/>
      <c r="L169"/>
      <c r="M169"/>
      <c r="N169"/>
      <c r="O169" s="45"/>
      <c r="P169"/>
      <c r="Q169"/>
      <c r="R169"/>
      <c r="S169"/>
      <c r="T169"/>
      <c r="U169"/>
      <c r="V169"/>
      <c r="W169"/>
      <c r="X169"/>
      <c r="Y169"/>
      <c r="Z169"/>
      <c r="AA169"/>
      <c r="AB169" s="45"/>
      <c r="AC169" s="45"/>
      <c r="AD169" s="45"/>
      <c r="AE169" s="45"/>
      <c r="AF169" s="133"/>
      <c r="AG169"/>
      <c r="AH169"/>
      <c r="AI169"/>
      <c r="AJ169"/>
      <c r="AK169"/>
      <c r="AL169"/>
      <c r="AM169"/>
      <c r="AN169"/>
      <c r="AO169" s="134"/>
      <c r="AP169" s="133"/>
      <c r="AQ169" s="133"/>
      <c r="AR169"/>
      <c r="AS169"/>
      <c r="AT169"/>
      <c r="AU169"/>
      <c r="AV169" s="45"/>
      <c r="AW169" s="45"/>
      <c r="AX169" s="45"/>
      <c r="AY169" s="133"/>
      <c r="AZ169"/>
      <c r="BA169"/>
      <c r="BB169"/>
      <c r="BC169"/>
      <c r="BD169" s="45"/>
      <c r="BE169" s="45"/>
      <c r="BF169" s="45"/>
      <c r="BG169" s="133"/>
      <c r="BH169"/>
      <c r="BI169"/>
      <c r="BJ169"/>
      <c r="BK169"/>
      <c r="BL169" s="45"/>
      <c r="BM169" s="45"/>
      <c r="BN169" s="45"/>
      <c r="BO169" s="133"/>
      <c r="BP169"/>
      <c r="BQ169"/>
      <c r="BR169"/>
      <c r="BS169"/>
      <c r="BT169" s="45"/>
      <c r="BU169" s="45"/>
      <c r="BV169" s="134"/>
      <c r="BW169"/>
      <c r="BX169"/>
      <c r="BY169"/>
      <c r="BZ169" s="45"/>
      <c r="CA169" s="45"/>
      <c r="CB169" s="45"/>
      <c r="CC169"/>
      <c r="CD169"/>
      <c r="CE169"/>
      <c r="CF169"/>
      <c r="CG169"/>
      <c r="CH169"/>
      <c r="CI169" s="45"/>
      <c r="CJ169" s="45"/>
      <c r="CK169" s="45"/>
      <c r="CL169" s="45"/>
      <c r="CM169"/>
      <c r="CN169"/>
      <c r="CO169"/>
      <c r="CP169"/>
      <c r="CQ169" s="45"/>
      <c r="CR169" s="45"/>
      <c r="CS169" s="45"/>
      <c r="CT169" s="45"/>
      <c r="CU169"/>
      <c r="CV169"/>
      <c r="CW169"/>
      <c r="CX169"/>
      <c r="CY169" s="45"/>
      <c r="CZ169" s="45"/>
      <c r="DA169" s="45"/>
      <c r="DB169" s="45"/>
      <c r="DC169" s="45"/>
      <c r="DD169"/>
      <c r="DE169"/>
      <c r="DF169"/>
      <c r="DG169"/>
      <c r="DH169" s="45"/>
      <c r="DI169" s="45"/>
      <c r="DJ169" s="45"/>
      <c r="DK169" s="45"/>
      <c r="DL169"/>
      <c r="DM169"/>
      <c r="DN169"/>
      <c r="DO169"/>
      <c r="DP169" s="45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</row>
    <row r="170" spans="1:225" ht="15.75" customHeight="1">
      <c r="A170"/>
      <c r="B170"/>
      <c r="C170"/>
      <c r="D170"/>
      <c r="E170"/>
      <c r="F170"/>
      <c r="G170"/>
      <c r="H170"/>
      <c r="I170" s="45"/>
      <c r="J170" s="45"/>
      <c r="K170"/>
      <c r="L170"/>
      <c r="M170"/>
      <c r="N170"/>
      <c r="O170" s="45"/>
      <c r="P170"/>
      <c r="Q170"/>
      <c r="R170"/>
      <c r="S170"/>
      <c r="T170"/>
      <c r="U170"/>
      <c r="V170"/>
      <c r="W170"/>
      <c r="X170"/>
      <c r="Y170"/>
      <c r="Z170"/>
      <c r="AA170"/>
      <c r="AB170" s="45"/>
      <c r="AC170" s="45"/>
      <c r="AD170" s="45"/>
      <c r="AE170" s="45"/>
      <c r="AF170" s="133"/>
      <c r="AG170"/>
      <c r="AH170"/>
      <c r="AI170"/>
      <c r="AJ170"/>
      <c r="AK170"/>
      <c r="AL170"/>
      <c r="AM170"/>
      <c r="AN170"/>
      <c r="AO170" s="134"/>
      <c r="AP170" s="133"/>
      <c r="AQ170" s="133"/>
      <c r="AR170"/>
      <c r="AS170"/>
      <c r="AT170"/>
      <c r="AU170"/>
      <c r="AV170" s="45"/>
      <c r="AW170" s="45"/>
      <c r="AX170" s="45"/>
      <c r="AY170" s="133"/>
      <c r="AZ170"/>
      <c r="BA170"/>
      <c r="BB170"/>
      <c r="BC170"/>
      <c r="BD170" s="45"/>
      <c r="BE170" s="45"/>
      <c r="BF170" s="45"/>
      <c r="BG170" s="133"/>
      <c r="BH170"/>
      <c r="BI170"/>
      <c r="BJ170"/>
      <c r="BK170"/>
      <c r="BL170" s="45"/>
      <c r="BM170" s="45"/>
      <c r="BN170" s="45"/>
      <c r="BO170" s="133"/>
      <c r="BP170"/>
      <c r="BQ170"/>
      <c r="BR170"/>
      <c r="BS170"/>
      <c r="BT170" s="45"/>
      <c r="BU170" s="45"/>
      <c r="BV170" s="134"/>
      <c r="BW170"/>
      <c r="BX170"/>
      <c r="BY170"/>
      <c r="BZ170" s="45"/>
      <c r="CA170" s="45"/>
      <c r="CB170" s="45"/>
      <c r="CC170"/>
      <c r="CD170"/>
      <c r="CE170"/>
      <c r="CF170"/>
      <c r="CG170"/>
      <c r="CH170"/>
      <c r="CI170" s="45"/>
      <c r="CJ170" s="45"/>
      <c r="CK170" s="45"/>
      <c r="CL170" s="45"/>
      <c r="CM170"/>
      <c r="CN170"/>
      <c r="CO170"/>
      <c r="CP170"/>
      <c r="CQ170" s="45"/>
      <c r="CR170" s="45"/>
      <c r="CS170" s="45"/>
      <c r="CT170" s="45"/>
      <c r="CU170"/>
      <c r="CV170"/>
      <c r="CW170"/>
      <c r="CX170"/>
      <c r="CY170" s="45"/>
      <c r="CZ170" s="45"/>
      <c r="DA170" s="45"/>
      <c r="DB170" s="45"/>
      <c r="DC170" s="45"/>
      <c r="DD170"/>
      <c r="DE170"/>
      <c r="DF170"/>
      <c r="DG170"/>
      <c r="DH170" s="45"/>
      <c r="DI170" s="45"/>
      <c r="DJ170" s="45"/>
      <c r="DK170" s="45"/>
      <c r="DL170"/>
      <c r="DM170"/>
      <c r="DN170"/>
      <c r="DO170"/>
      <c r="DP170" s="45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</row>
    <row r="171" spans="1:225" ht="15.75" customHeight="1">
      <c r="A171"/>
      <c r="B171"/>
      <c r="C171"/>
      <c r="D171"/>
      <c r="E171"/>
      <c r="F171"/>
      <c r="G171"/>
      <c r="H171"/>
      <c r="I171" s="45"/>
      <c r="J171" s="45"/>
      <c r="K171"/>
      <c r="L171"/>
      <c r="M171"/>
      <c r="N171"/>
      <c r="O171" s="45"/>
      <c r="P171"/>
      <c r="Q171"/>
      <c r="R171"/>
      <c r="S171"/>
      <c r="T171"/>
      <c r="U171"/>
      <c r="V171"/>
      <c r="W171"/>
      <c r="X171"/>
      <c r="Y171"/>
      <c r="Z171"/>
      <c r="AA171"/>
      <c r="AB171" s="45"/>
      <c r="AC171" s="45"/>
      <c r="AD171" s="45"/>
      <c r="AE171" s="45"/>
      <c r="AF171" s="133"/>
      <c r="AG171"/>
      <c r="AH171"/>
      <c r="AI171"/>
      <c r="AJ171"/>
      <c r="AK171"/>
      <c r="AL171"/>
      <c r="AM171"/>
      <c r="AN171"/>
      <c r="AO171" s="134"/>
      <c r="AP171" s="133"/>
      <c r="AQ171" s="133"/>
      <c r="AR171"/>
      <c r="AS171"/>
      <c r="AT171"/>
      <c r="AU171"/>
      <c r="AV171" s="45"/>
      <c r="AW171" s="45"/>
      <c r="AX171" s="45"/>
      <c r="AY171" s="133"/>
      <c r="AZ171"/>
      <c r="BA171"/>
      <c r="BB171"/>
      <c r="BC171"/>
      <c r="BD171" s="45"/>
      <c r="BE171" s="45"/>
      <c r="BF171" s="45"/>
      <c r="BG171" s="133"/>
      <c r="BH171"/>
      <c r="BI171"/>
      <c r="BJ171"/>
      <c r="BK171"/>
      <c r="BL171" s="45"/>
      <c r="BM171" s="45"/>
      <c r="BN171" s="45"/>
      <c r="BO171" s="133"/>
      <c r="BP171"/>
      <c r="BQ171"/>
      <c r="BR171"/>
      <c r="BS171"/>
      <c r="BT171" s="45"/>
      <c r="BU171" s="45"/>
      <c r="BV171" s="134"/>
      <c r="BW171"/>
      <c r="BX171"/>
      <c r="BY171"/>
      <c r="BZ171" s="45"/>
      <c r="CA171" s="45"/>
      <c r="CB171" s="45"/>
      <c r="CC171"/>
      <c r="CD171"/>
      <c r="CE171"/>
      <c r="CF171"/>
      <c r="CG171"/>
      <c r="CH171"/>
      <c r="CI171" s="45"/>
      <c r="CJ171" s="45"/>
      <c r="CK171" s="45"/>
      <c r="CL171" s="45"/>
      <c r="CM171"/>
      <c r="CN171"/>
      <c r="CO171"/>
      <c r="CP171"/>
      <c r="CQ171" s="45"/>
      <c r="CR171" s="45"/>
      <c r="CS171" s="45"/>
      <c r="CT171" s="45"/>
      <c r="CU171"/>
      <c r="CV171"/>
      <c r="CW171"/>
      <c r="CX171"/>
      <c r="CY171" s="45"/>
      <c r="CZ171" s="45"/>
      <c r="DA171" s="45"/>
      <c r="DB171" s="45"/>
      <c r="DC171" s="45"/>
      <c r="DD171"/>
      <c r="DE171"/>
      <c r="DF171"/>
      <c r="DG171"/>
      <c r="DH171" s="45"/>
      <c r="DI171" s="45"/>
      <c r="DJ171" s="45"/>
      <c r="DK171" s="45"/>
      <c r="DL171"/>
      <c r="DM171"/>
      <c r="DN171"/>
      <c r="DO171"/>
      <c r="DP171" s="45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</row>
    <row r="172" spans="1:225" ht="15.75" customHeight="1">
      <c r="A172"/>
      <c r="B172"/>
      <c r="C172"/>
      <c r="D172"/>
      <c r="E172"/>
      <c r="F172"/>
      <c r="G172"/>
      <c r="H172"/>
      <c r="I172" s="45"/>
      <c r="J172" s="45"/>
      <c r="K172"/>
      <c r="L172"/>
      <c r="M172"/>
      <c r="N172"/>
      <c r="O172" s="45"/>
      <c r="P172"/>
      <c r="Q172"/>
      <c r="R172"/>
      <c r="S172"/>
      <c r="T172"/>
      <c r="U172"/>
      <c r="V172"/>
      <c r="W172"/>
      <c r="X172"/>
      <c r="Y172"/>
      <c r="Z172"/>
      <c r="AA172"/>
      <c r="AB172" s="45"/>
      <c r="AC172" s="45"/>
      <c r="AD172" s="45"/>
      <c r="AE172" s="45"/>
      <c r="AF172" s="133"/>
      <c r="AG172"/>
      <c r="AH172"/>
      <c r="AI172"/>
      <c r="AJ172"/>
      <c r="AK172"/>
      <c r="AL172"/>
      <c r="AM172"/>
      <c r="AN172"/>
      <c r="AO172" s="134"/>
      <c r="AP172" s="133"/>
      <c r="AQ172" s="133"/>
      <c r="AR172"/>
      <c r="AS172"/>
      <c r="AT172"/>
      <c r="AU172"/>
      <c r="AV172" s="45"/>
      <c r="AW172" s="45"/>
      <c r="AX172" s="45"/>
      <c r="AY172" s="133"/>
      <c r="AZ172"/>
      <c r="BA172"/>
      <c r="BB172"/>
      <c r="BC172"/>
      <c r="BD172" s="45"/>
      <c r="BE172" s="45"/>
      <c r="BF172" s="45"/>
      <c r="BG172" s="133"/>
      <c r="BH172"/>
      <c r="BI172"/>
      <c r="BJ172"/>
      <c r="BK172"/>
      <c r="BL172" s="45"/>
      <c r="BM172" s="45"/>
      <c r="BN172" s="45"/>
      <c r="BO172" s="133"/>
      <c r="BP172"/>
      <c r="BQ172"/>
      <c r="BR172"/>
      <c r="BS172"/>
      <c r="BT172" s="45"/>
      <c r="BU172" s="45"/>
      <c r="BV172" s="134"/>
      <c r="BW172"/>
      <c r="BX172"/>
      <c r="BY172"/>
      <c r="BZ172" s="45"/>
      <c r="CA172" s="45"/>
      <c r="CB172" s="45"/>
      <c r="CC172"/>
      <c r="CD172"/>
      <c r="CE172"/>
      <c r="CF172"/>
      <c r="CG172"/>
      <c r="CH172"/>
      <c r="CI172" s="45"/>
      <c r="CJ172" s="45"/>
      <c r="CK172" s="45"/>
      <c r="CL172" s="45"/>
      <c r="CM172"/>
      <c r="CN172"/>
      <c r="CO172"/>
      <c r="CP172"/>
      <c r="CQ172" s="45"/>
      <c r="CR172" s="45"/>
      <c r="CS172" s="45"/>
      <c r="CT172" s="45"/>
      <c r="CU172"/>
      <c r="CV172"/>
      <c r="CW172"/>
      <c r="CX172"/>
      <c r="CY172" s="45"/>
      <c r="CZ172" s="45"/>
      <c r="DA172" s="45"/>
      <c r="DB172" s="45"/>
      <c r="DC172" s="45"/>
      <c r="DD172"/>
      <c r="DE172"/>
      <c r="DF172"/>
      <c r="DG172"/>
      <c r="DH172" s="45"/>
      <c r="DI172" s="45"/>
      <c r="DJ172" s="45"/>
      <c r="DK172" s="45"/>
      <c r="DL172"/>
      <c r="DM172"/>
      <c r="DN172"/>
      <c r="DO172"/>
      <c r="DP172" s="45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</row>
    <row r="173" spans="1:225" ht="15.75" customHeight="1">
      <c r="A173"/>
      <c r="B173"/>
      <c r="C173"/>
      <c r="D173"/>
      <c r="E173"/>
      <c r="F173"/>
      <c r="G173"/>
      <c r="H173"/>
      <c r="I173" s="45"/>
      <c r="J173" s="45"/>
      <c r="K173"/>
      <c r="L173"/>
      <c r="M173"/>
      <c r="N173"/>
      <c r="O173" s="45"/>
      <c r="P173"/>
      <c r="Q173"/>
      <c r="R173"/>
      <c r="S173"/>
      <c r="T173"/>
      <c r="U173"/>
      <c r="V173"/>
      <c r="W173"/>
      <c r="X173"/>
      <c r="Y173"/>
      <c r="Z173"/>
      <c r="AA173"/>
      <c r="AB173" s="45"/>
      <c r="AC173" s="45"/>
      <c r="AD173" s="45"/>
      <c r="AE173" s="45"/>
      <c r="AF173" s="133"/>
      <c r="AG173"/>
      <c r="AH173"/>
      <c r="AI173"/>
      <c r="AJ173"/>
      <c r="AK173"/>
      <c r="AL173"/>
      <c r="AM173"/>
      <c r="AN173"/>
      <c r="AO173" s="134"/>
      <c r="AP173" s="133"/>
      <c r="AQ173" s="133"/>
      <c r="AR173"/>
      <c r="AS173"/>
      <c r="AT173"/>
      <c r="AU173"/>
      <c r="AV173" s="45"/>
      <c r="AW173" s="45"/>
      <c r="AX173" s="45"/>
      <c r="AY173" s="133"/>
      <c r="AZ173"/>
      <c r="BA173"/>
      <c r="BB173"/>
      <c r="BC173"/>
      <c r="BD173" s="45"/>
      <c r="BE173" s="45"/>
      <c r="BF173" s="45"/>
      <c r="BG173" s="133"/>
      <c r="BH173"/>
      <c r="BI173"/>
      <c r="BJ173"/>
      <c r="BK173"/>
      <c r="BL173" s="45"/>
      <c r="BM173" s="45"/>
      <c r="BN173" s="45"/>
      <c r="BO173" s="133"/>
      <c r="BP173"/>
      <c r="BQ173"/>
      <c r="BR173"/>
      <c r="BS173"/>
      <c r="BT173" s="45"/>
      <c r="BU173" s="45"/>
      <c r="BV173" s="134"/>
      <c r="BW173"/>
      <c r="BX173"/>
      <c r="BY173"/>
      <c r="BZ173" s="45"/>
      <c r="CA173" s="45"/>
      <c r="CB173" s="45"/>
      <c r="CC173"/>
      <c r="CD173"/>
      <c r="CE173"/>
      <c r="CF173"/>
      <c r="CG173"/>
      <c r="CH173"/>
      <c r="CI173" s="45"/>
      <c r="CJ173" s="45"/>
      <c r="CK173" s="45"/>
      <c r="CL173" s="45"/>
      <c r="CM173"/>
      <c r="CN173"/>
      <c r="CO173"/>
      <c r="CP173"/>
      <c r="CQ173" s="45"/>
      <c r="CR173" s="45"/>
      <c r="CS173" s="45"/>
      <c r="CT173" s="45"/>
      <c r="CU173"/>
      <c r="CV173"/>
      <c r="CW173"/>
      <c r="CX173"/>
      <c r="CY173" s="45"/>
      <c r="CZ173" s="45"/>
      <c r="DA173" s="45"/>
      <c r="DB173" s="45"/>
      <c r="DC173" s="45"/>
      <c r="DD173"/>
      <c r="DE173"/>
      <c r="DF173"/>
      <c r="DG173"/>
      <c r="DH173" s="45"/>
      <c r="DI173" s="45"/>
      <c r="DJ173" s="45"/>
      <c r="DK173" s="45"/>
      <c r="DL173"/>
      <c r="DM173"/>
      <c r="DN173"/>
      <c r="DO173"/>
      <c r="DP173" s="45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</row>
    <row r="174" spans="1:225" ht="15.75" customHeight="1">
      <c r="A174"/>
      <c r="B174"/>
      <c r="C174"/>
      <c r="D174"/>
      <c r="E174"/>
      <c r="F174"/>
      <c r="G174"/>
      <c r="H174"/>
      <c r="I174" s="45"/>
      <c r="J174" s="45"/>
      <c r="K174"/>
      <c r="L174"/>
      <c r="M174"/>
      <c r="N174"/>
      <c r="O174" s="45"/>
      <c r="P174"/>
      <c r="Q174"/>
      <c r="R174"/>
      <c r="S174"/>
      <c r="T174"/>
      <c r="U174"/>
      <c r="V174"/>
      <c r="W174"/>
      <c r="X174"/>
      <c r="Y174"/>
      <c r="Z174"/>
      <c r="AA174"/>
      <c r="AB174" s="45"/>
      <c r="AC174" s="45"/>
      <c r="AD174" s="45"/>
      <c r="AE174" s="45"/>
      <c r="AF174" s="133"/>
      <c r="AG174"/>
      <c r="AH174"/>
      <c r="AI174"/>
      <c r="AJ174"/>
      <c r="AK174"/>
      <c r="AL174"/>
      <c r="AM174"/>
      <c r="AN174"/>
      <c r="AO174" s="134"/>
      <c r="AP174" s="133"/>
      <c r="AQ174" s="133"/>
      <c r="AR174"/>
      <c r="AS174"/>
      <c r="AT174"/>
      <c r="AU174"/>
      <c r="AV174" s="45"/>
      <c r="AW174" s="45"/>
      <c r="AX174" s="45"/>
      <c r="AY174" s="133"/>
      <c r="AZ174"/>
      <c r="BA174"/>
      <c r="BB174"/>
      <c r="BC174"/>
      <c r="BD174" s="45"/>
      <c r="BE174" s="45"/>
      <c r="BF174" s="45"/>
      <c r="BG174" s="133"/>
      <c r="BH174"/>
      <c r="BI174"/>
      <c r="BJ174"/>
      <c r="BK174"/>
      <c r="BL174" s="45"/>
      <c r="BM174" s="45"/>
      <c r="BN174" s="45"/>
      <c r="BO174" s="133"/>
      <c r="BP174"/>
      <c r="BQ174"/>
      <c r="BR174"/>
      <c r="BS174"/>
      <c r="BT174" s="45"/>
      <c r="BU174" s="45"/>
      <c r="BV174" s="134"/>
      <c r="BW174"/>
      <c r="BX174"/>
      <c r="BY174"/>
      <c r="BZ174" s="45"/>
      <c r="CA174" s="45"/>
      <c r="CB174" s="45"/>
      <c r="CC174"/>
      <c r="CD174"/>
      <c r="CE174"/>
      <c r="CF174"/>
      <c r="CG174"/>
      <c r="CH174"/>
      <c r="CI174" s="45"/>
      <c r="CJ174" s="45"/>
      <c r="CK174" s="45"/>
      <c r="CL174" s="45"/>
      <c r="CM174"/>
      <c r="CN174"/>
      <c r="CO174"/>
      <c r="CP174"/>
      <c r="CQ174" s="45"/>
      <c r="CR174" s="45"/>
      <c r="CS174" s="45"/>
      <c r="CT174" s="45"/>
      <c r="CU174"/>
      <c r="CV174"/>
      <c r="CW174"/>
      <c r="CX174"/>
      <c r="CY174" s="45"/>
      <c r="CZ174" s="45"/>
      <c r="DA174" s="45"/>
      <c r="DB174" s="45"/>
      <c r="DC174" s="45"/>
      <c r="DD174"/>
      <c r="DE174"/>
      <c r="DF174"/>
      <c r="DG174"/>
      <c r="DH174" s="45"/>
      <c r="DI174" s="45"/>
      <c r="DJ174" s="45"/>
      <c r="DK174" s="45"/>
      <c r="DL174"/>
      <c r="DM174"/>
      <c r="DN174"/>
      <c r="DO174"/>
      <c r="DP174" s="45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</row>
    <row r="175" spans="1:225" ht="15.75" customHeight="1">
      <c r="A175"/>
      <c r="B175"/>
      <c r="C175"/>
      <c r="D175"/>
      <c r="E175"/>
      <c r="F175"/>
      <c r="G175"/>
      <c r="H175"/>
      <c r="I175" s="45"/>
      <c r="J175" s="45"/>
      <c r="K175"/>
      <c r="L175"/>
      <c r="M175"/>
      <c r="N175"/>
      <c r="O175" s="45"/>
      <c r="P175"/>
      <c r="Q175"/>
      <c r="R175"/>
      <c r="S175"/>
      <c r="T175"/>
      <c r="U175"/>
      <c r="V175"/>
      <c r="W175"/>
      <c r="X175"/>
      <c r="Y175"/>
      <c r="Z175"/>
      <c r="AA175"/>
      <c r="AB175" s="45"/>
      <c r="AC175" s="45"/>
      <c r="AD175" s="45"/>
      <c r="AE175" s="45"/>
      <c r="AF175" s="133"/>
      <c r="AG175"/>
      <c r="AH175"/>
      <c r="AI175"/>
      <c r="AJ175"/>
      <c r="AK175"/>
      <c r="AL175"/>
      <c r="AM175"/>
      <c r="AN175"/>
      <c r="AO175" s="134"/>
      <c r="AP175" s="133"/>
      <c r="AQ175" s="133"/>
      <c r="AR175"/>
      <c r="AS175"/>
      <c r="AT175"/>
      <c r="AU175"/>
      <c r="AV175" s="45"/>
      <c r="AW175" s="45"/>
      <c r="AX175" s="45"/>
      <c r="AY175" s="133"/>
      <c r="AZ175"/>
      <c r="BA175"/>
      <c r="BB175"/>
      <c r="BC175"/>
      <c r="BD175" s="45"/>
      <c r="BE175" s="45"/>
      <c r="BF175" s="45"/>
      <c r="BG175" s="133"/>
      <c r="BH175"/>
      <c r="BI175"/>
      <c r="BJ175"/>
      <c r="BK175"/>
      <c r="BL175" s="45"/>
      <c r="BM175" s="45"/>
      <c r="BN175" s="45"/>
      <c r="BO175" s="133"/>
      <c r="BP175"/>
      <c r="BQ175"/>
      <c r="BR175"/>
      <c r="BS175"/>
      <c r="BT175" s="45"/>
      <c r="BU175" s="45"/>
      <c r="BV175" s="134"/>
      <c r="BW175"/>
      <c r="BX175"/>
      <c r="BY175"/>
      <c r="BZ175" s="45"/>
      <c r="CA175" s="45"/>
      <c r="CB175" s="45"/>
      <c r="CC175"/>
      <c r="CD175"/>
      <c r="CE175"/>
      <c r="CF175"/>
      <c r="CG175"/>
      <c r="CH175"/>
      <c r="CI175" s="45"/>
      <c r="CJ175" s="45"/>
      <c r="CK175" s="45"/>
      <c r="CL175" s="45"/>
      <c r="CM175"/>
      <c r="CN175"/>
      <c r="CO175"/>
      <c r="CP175"/>
      <c r="CQ175" s="45"/>
      <c r="CR175" s="45"/>
      <c r="CS175" s="45"/>
      <c r="CT175" s="45"/>
      <c r="CU175"/>
      <c r="CV175"/>
      <c r="CW175"/>
      <c r="CX175"/>
      <c r="CY175" s="45"/>
      <c r="CZ175" s="45"/>
      <c r="DA175" s="45"/>
      <c r="DB175" s="45"/>
      <c r="DC175" s="45"/>
      <c r="DD175"/>
      <c r="DE175"/>
      <c r="DF175"/>
      <c r="DG175"/>
      <c r="DH175" s="45"/>
      <c r="DI175" s="45"/>
      <c r="DJ175" s="45"/>
      <c r="DK175" s="45"/>
      <c r="DL175"/>
      <c r="DM175"/>
      <c r="DN175"/>
      <c r="DO175"/>
      <c r="DP175" s="4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</row>
    <row r="176" spans="1:120" s="6" customFormat="1" ht="15.75" customHeight="1">
      <c r="A176" s="89"/>
      <c r="B176" s="89"/>
      <c r="C176" s="90"/>
      <c r="D176" s="92"/>
      <c r="E176" s="105"/>
      <c r="F176" s="105"/>
      <c r="G176" s="105"/>
      <c r="H176" s="105"/>
      <c r="I176" s="106"/>
      <c r="J176" s="106"/>
      <c r="K176" s="5"/>
      <c r="L176" s="5"/>
      <c r="M176" s="5"/>
      <c r="O176" s="128"/>
      <c r="AB176" s="129"/>
      <c r="AC176" s="129"/>
      <c r="AD176" s="131"/>
      <c r="AE176" s="106"/>
      <c r="AF176" s="132"/>
      <c r="AM176" s="11"/>
      <c r="AN176" s="5"/>
      <c r="AO176" s="136"/>
      <c r="AP176" s="131"/>
      <c r="AQ176" s="135"/>
      <c r="AV176" s="129"/>
      <c r="AW176" s="129"/>
      <c r="AX176" s="106"/>
      <c r="AY176" s="135"/>
      <c r="BD176" s="74"/>
      <c r="BE176" s="74"/>
      <c r="BF176" s="106"/>
      <c r="BG176" s="135"/>
      <c r="BL176" s="129"/>
      <c r="BM176" s="129"/>
      <c r="BN176" s="106"/>
      <c r="BO176" s="131"/>
      <c r="BT176" s="129"/>
      <c r="BU176" s="129"/>
      <c r="BV176" s="136"/>
      <c r="BY176" s="15"/>
      <c r="BZ176" s="129"/>
      <c r="CA176" s="129"/>
      <c r="CB176" s="137"/>
      <c r="CI176" s="129"/>
      <c r="CJ176" s="129"/>
      <c r="CK176" s="129"/>
      <c r="CL176" s="137"/>
      <c r="CM176" s="5"/>
      <c r="CN176" s="5"/>
      <c r="CP176" s="16"/>
      <c r="CQ176" s="106"/>
      <c r="CR176" s="106"/>
      <c r="CS176" s="106"/>
      <c r="CT176" s="106"/>
      <c r="CY176" s="129"/>
      <c r="CZ176" s="129"/>
      <c r="DA176" s="129"/>
      <c r="DB176" s="106"/>
      <c r="DC176" s="130"/>
      <c r="DH176" s="138"/>
      <c r="DI176" s="106"/>
      <c r="DJ176" s="138"/>
      <c r="DK176" s="18"/>
      <c r="DM176" s="17"/>
      <c r="DO176" s="18"/>
      <c r="DP176" s="139"/>
    </row>
    <row r="177" spans="1:120" s="6" customFormat="1" ht="12.75" customHeight="1">
      <c r="A177" s="107"/>
      <c r="B177" s="107"/>
      <c r="C177" s="107"/>
      <c r="D177" s="5"/>
      <c r="E177" s="105"/>
      <c r="F177" s="105"/>
      <c r="G177" s="105"/>
      <c r="H177" s="105"/>
      <c r="I177" s="106"/>
      <c r="J177" s="106"/>
      <c r="K177" s="5"/>
      <c r="L177" s="5"/>
      <c r="M177" s="5"/>
      <c r="O177" s="128"/>
      <c r="AB177" s="129"/>
      <c r="AC177" s="129"/>
      <c r="AD177" s="131"/>
      <c r="AE177" s="106"/>
      <c r="AF177" s="132"/>
      <c r="AM177" s="11"/>
      <c r="AN177" s="5"/>
      <c r="AO177" s="136"/>
      <c r="AP177" s="131"/>
      <c r="AQ177" s="135"/>
      <c r="AV177" s="129"/>
      <c r="AW177" s="129"/>
      <c r="AX177" s="106"/>
      <c r="AY177" s="135"/>
      <c r="BD177" s="74"/>
      <c r="BE177" s="74"/>
      <c r="BF177" s="106"/>
      <c r="BG177" s="135"/>
      <c r="BL177" s="129"/>
      <c r="BM177" s="129"/>
      <c r="BN177" s="106"/>
      <c r="BO177" s="131"/>
      <c r="BT177" s="129"/>
      <c r="BU177" s="129"/>
      <c r="BV177" s="136"/>
      <c r="BY177" s="15"/>
      <c r="BZ177" s="129"/>
      <c r="CA177" s="129"/>
      <c r="CB177" s="137"/>
      <c r="CI177" s="129"/>
      <c r="CJ177" s="129"/>
      <c r="CK177" s="129"/>
      <c r="CL177" s="137"/>
      <c r="CM177" s="5"/>
      <c r="CN177" s="5"/>
      <c r="CP177" s="16"/>
      <c r="CQ177" s="106"/>
      <c r="CR177" s="106"/>
      <c r="CS177" s="106"/>
      <c r="CT177" s="106"/>
      <c r="CY177" s="129"/>
      <c r="CZ177" s="129"/>
      <c r="DA177" s="129"/>
      <c r="DB177" s="106"/>
      <c r="DC177" s="130"/>
      <c r="DH177" s="138"/>
      <c r="DI177" s="106"/>
      <c r="DJ177" s="138"/>
      <c r="DK177" s="18"/>
      <c r="DM177" s="17"/>
      <c r="DO177" s="18"/>
      <c r="DP177" s="139"/>
    </row>
    <row r="178" spans="1:120" s="6" customFormat="1" ht="12.75" customHeight="1">
      <c r="A178" s="108"/>
      <c r="B178" s="108"/>
      <c r="C178" s="108"/>
      <c r="D178" s="104"/>
      <c r="E178" s="105"/>
      <c r="F178" s="105"/>
      <c r="G178" s="105"/>
      <c r="H178" s="105"/>
      <c r="I178" s="106"/>
      <c r="J178" s="106"/>
      <c r="K178" s="5"/>
      <c r="L178" s="5"/>
      <c r="M178" s="5"/>
      <c r="O178" s="128"/>
      <c r="AB178" s="129"/>
      <c r="AC178" s="129"/>
      <c r="AD178" s="131"/>
      <c r="AE178" s="106"/>
      <c r="AF178" s="132"/>
      <c r="AM178" s="11"/>
      <c r="AN178" s="5"/>
      <c r="AO178" s="136"/>
      <c r="AP178" s="131"/>
      <c r="AQ178" s="135"/>
      <c r="AV178" s="129"/>
      <c r="AW178" s="129"/>
      <c r="AX178" s="106"/>
      <c r="AY178" s="135"/>
      <c r="BD178" s="74"/>
      <c r="BE178" s="74"/>
      <c r="BF178" s="106"/>
      <c r="BG178" s="135"/>
      <c r="BL178" s="129"/>
      <c r="BM178" s="129"/>
      <c r="BN178" s="106"/>
      <c r="BO178" s="131"/>
      <c r="BT178" s="129"/>
      <c r="BU178" s="129"/>
      <c r="BV178" s="136"/>
      <c r="BY178" s="15"/>
      <c r="BZ178" s="129"/>
      <c r="CA178" s="129"/>
      <c r="CB178" s="137"/>
      <c r="CI178" s="129"/>
      <c r="CJ178" s="129"/>
      <c r="CK178" s="129"/>
      <c r="CL178" s="137"/>
      <c r="CM178" s="5"/>
      <c r="CN178" s="5"/>
      <c r="CP178" s="16"/>
      <c r="CQ178" s="106"/>
      <c r="CR178" s="106"/>
      <c r="CS178" s="106"/>
      <c r="CT178" s="106"/>
      <c r="CY178" s="129"/>
      <c r="CZ178" s="129"/>
      <c r="DA178" s="129"/>
      <c r="DB178" s="106"/>
      <c r="DC178" s="130"/>
      <c r="DH178" s="138"/>
      <c r="DI178" s="106"/>
      <c r="DJ178" s="138"/>
      <c r="DK178" s="18"/>
      <c r="DM178" s="17"/>
      <c r="DO178" s="18"/>
      <c r="DP178" s="139"/>
    </row>
    <row r="179" spans="15:115" ht="15.75" customHeight="1">
      <c r="O179" s="128"/>
      <c r="AB179" s="129"/>
      <c r="AC179" s="129"/>
      <c r="AD179" s="131"/>
      <c r="AE179" s="106"/>
      <c r="AF179" s="132"/>
      <c r="AO179" s="136"/>
      <c r="AP179" s="131"/>
      <c r="AQ179" s="135"/>
      <c r="AV179" s="129"/>
      <c r="AW179" s="129"/>
      <c r="AX179" s="106"/>
      <c r="AY179" s="135"/>
      <c r="BD179" s="74"/>
      <c r="BE179" s="74"/>
      <c r="BF179" s="106"/>
      <c r="BG179" s="135"/>
      <c r="BL179" s="129"/>
      <c r="BM179" s="129"/>
      <c r="BN179" s="106"/>
      <c r="BO179" s="131"/>
      <c r="BT179" s="129"/>
      <c r="BU179" s="129"/>
      <c r="BV179" s="136"/>
      <c r="BZ179" s="129"/>
      <c r="CA179" s="129"/>
      <c r="CB179" s="137"/>
      <c r="CI179" s="129"/>
      <c r="CJ179" s="129"/>
      <c r="CK179" s="129"/>
      <c r="CL179" s="137"/>
      <c r="CQ179" s="106"/>
      <c r="CR179" s="106"/>
      <c r="CS179" s="106"/>
      <c r="CT179" s="106"/>
      <c r="CY179" s="129"/>
      <c r="CZ179" s="129"/>
      <c r="DA179" s="129"/>
      <c r="DB179" s="106"/>
      <c r="DC179" s="130"/>
      <c r="DH179" s="138"/>
      <c r="DI179" s="106"/>
      <c r="DJ179" s="138"/>
      <c r="DK179" s="18"/>
    </row>
    <row r="180" spans="15:115" ht="15.75" customHeight="1">
      <c r="O180" s="128"/>
      <c r="AB180" s="129"/>
      <c r="AC180" s="129"/>
      <c r="AD180" s="131"/>
      <c r="AE180" s="106"/>
      <c r="AF180" s="132"/>
      <c r="AO180" s="136"/>
      <c r="AP180" s="131"/>
      <c r="AQ180" s="135"/>
      <c r="AV180" s="129"/>
      <c r="AW180" s="129"/>
      <c r="AX180" s="106"/>
      <c r="AY180" s="135"/>
      <c r="BD180" s="74"/>
      <c r="BE180" s="74"/>
      <c r="BF180" s="106"/>
      <c r="BG180" s="135"/>
      <c r="BL180" s="129"/>
      <c r="BM180" s="129"/>
      <c r="BN180" s="106"/>
      <c r="BO180" s="131"/>
      <c r="BT180" s="129"/>
      <c r="BU180" s="129"/>
      <c r="BV180" s="136"/>
      <c r="BZ180" s="129"/>
      <c r="CA180" s="129"/>
      <c r="CB180" s="137"/>
      <c r="CI180" s="129"/>
      <c r="CJ180" s="129"/>
      <c r="CK180" s="129"/>
      <c r="CL180" s="137"/>
      <c r="CQ180" s="106"/>
      <c r="CR180" s="106"/>
      <c r="CS180" s="106"/>
      <c r="CT180" s="106"/>
      <c r="CY180" s="129"/>
      <c r="CZ180" s="129"/>
      <c r="DA180" s="129"/>
      <c r="DB180" s="106"/>
      <c r="DC180" s="130"/>
      <c r="DH180" s="138"/>
      <c r="DI180" s="106"/>
      <c r="DJ180" s="138"/>
      <c r="DK180" s="18"/>
    </row>
    <row r="181" spans="15:115" ht="15.75" customHeight="1">
      <c r="O181" s="128"/>
      <c r="AB181" s="129"/>
      <c r="AC181" s="129"/>
      <c r="AD181" s="131"/>
      <c r="AE181" s="106"/>
      <c r="AF181" s="132"/>
      <c r="AO181" s="136"/>
      <c r="AP181" s="131"/>
      <c r="AQ181" s="135"/>
      <c r="AV181" s="129"/>
      <c r="AW181" s="129"/>
      <c r="AX181" s="106"/>
      <c r="AY181" s="135"/>
      <c r="BD181" s="74"/>
      <c r="BE181" s="74"/>
      <c r="BF181" s="106"/>
      <c r="BG181" s="135"/>
      <c r="BL181" s="129"/>
      <c r="BM181" s="129"/>
      <c r="BN181" s="106"/>
      <c r="BO181" s="131"/>
      <c r="BT181" s="129"/>
      <c r="BU181" s="129"/>
      <c r="BV181" s="136"/>
      <c r="BZ181" s="129"/>
      <c r="CA181" s="129"/>
      <c r="CB181" s="137"/>
      <c r="CI181" s="129"/>
      <c r="CJ181" s="129"/>
      <c r="CK181" s="129"/>
      <c r="CL181" s="137"/>
      <c r="CQ181" s="106"/>
      <c r="CR181" s="106"/>
      <c r="CS181" s="106"/>
      <c r="CT181" s="106"/>
      <c r="CY181" s="129"/>
      <c r="CZ181" s="129"/>
      <c r="DA181" s="129"/>
      <c r="DB181" s="106"/>
      <c r="DC181" s="130"/>
      <c r="DH181" s="138"/>
      <c r="DI181" s="106"/>
      <c r="DJ181" s="138"/>
      <c r="DK181" s="18"/>
    </row>
    <row r="182" spans="15:115" ht="15.75" customHeight="1">
      <c r="O182" s="128"/>
      <c r="AB182" s="129"/>
      <c r="AC182" s="129"/>
      <c r="AD182" s="131"/>
      <c r="AE182" s="106"/>
      <c r="AF182" s="132"/>
      <c r="AO182" s="136"/>
      <c r="AP182" s="131"/>
      <c r="AQ182" s="135"/>
      <c r="AV182" s="129"/>
      <c r="AW182" s="129"/>
      <c r="AX182" s="106"/>
      <c r="AY182" s="135"/>
      <c r="BD182" s="74"/>
      <c r="BE182" s="74"/>
      <c r="BF182" s="106"/>
      <c r="BG182" s="135"/>
      <c r="BL182" s="129"/>
      <c r="BM182" s="129"/>
      <c r="BN182" s="106"/>
      <c r="BO182" s="131"/>
      <c r="BT182" s="129"/>
      <c r="BU182" s="129"/>
      <c r="BV182" s="136"/>
      <c r="BZ182" s="129"/>
      <c r="CA182" s="129"/>
      <c r="CB182" s="137"/>
      <c r="CI182" s="129"/>
      <c r="CJ182" s="129"/>
      <c r="CK182" s="129"/>
      <c r="CL182" s="137"/>
      <c r="CQ182" s="106"/>
      <c r="CR182" s="106"/>
      <c r="CS182" s="106"/>
      <c r="CT182" s="106"/>
      <c r="CY182" s="129"/>
      <c r="CZ182" s="129"/>
      <c r="DA182" s="129"/>
      <c r="DB182" s="106"/>
      <c r="DC182" s="130"/>
      <c r="DH182" s="138"/>
      <c r="DI182" s="106"/>
      <c r="DJ182" s="138"/>
      <c r="DK182" s="18"/>
    </row>
    <row r="183" spans="15:115" ht="15.75" customHeight="1">
      <c r="O183" s="128"/>
      <c r="AB183" s="129"/>
      <c r="AC183" s="129"/>
      <c r="AD183" s="131"/>
      <c r="AE183" s="106"/>
      <c r="AF183" s="132"/>
      <c r="AO183" s="136"/>
      <c r="AP183" s="131"/>
      <c r="AQ183" s="135"/>
      <c r="AV183" s="129"/>
      <c r="AW183" s="129"/>
      <c r="AX183" s="106"/>
      <c r="AY183" s="135"/>
      <c r="BD183" s="74"/>
      <c r="BE183" s="74"/>
      <c r="BF183" s="106"/>
      <c r="BG183" s="135"/>
      <c r="BL183" s="129"/>
      <c r="BM183" s="129"/>
      <c r="BN183" s="106"/>
      <c r="BO183" s="131"/>
      <c r="BT183" s="129"/>
      <c r="BU183" s="129"/>
      <c r="BV183" s="136"/>
      <c r="BZ183" s="129"/>
      <c r="CA183" s="129"/>
      <c r="CB183" s="137"/>
      <c r="CI183" s="129"/>
      <c r="CJ183" s="129"/>
      <c r="CK183" s="129"/>
      <c r="CL183" s="137"/>
      <c r="CQ183" s="106"/>
      <c r="CR183" s="106"/>
      <c r="CS183" s="106"/>
      <c r="CT183" s="106"/>
      <c r="CY183" s="129"/>
      <c r="CZ183" s="129"/>
      <c r="DA183" s="129"/>
      <c r="DB183" s="106"/>
      <c r="DC183" s="130"/>
      <c r="DH183" s="138"/>
      <c r="DI183" s="106"/>
      <c r="DJ183" s="138"/>
      <c r="DK183" s="18"/>
    </row>
    <row r="184" spans="15:115" ht="15.75" customHeight="1">
      <c r="O184" s="128"/>
      <c r="AB184" s="129"/>
      <c r="AC184" s="129"/>
      <c r="AD184" s="131"/>
      <c r="AE184" s="106"/>
      <c r="AF184" s="132"/>
      <c r="AO184" s="136"/>
      <c r="AP184" s="131"/>
      <c r="AQ184" s="135"/>
      <c r="AV184" s="129"/>
      <c r="AW184" s="129"/>
      <c r="AX184" s="106"/>
      <c r="AY184" s="135"/>
      <c r="BD184" s="74"/>
      <c r="BE184" s="74"/>
      <c r="BF184" s="106"/>
      <c r="BG184" s="135"/>
      <c r="BL184" s="129"/>
      <c r="BM184" s="129"/>
      <c r="BN184" s="106"/>
      <c r="BO184" s="131"/>
      <c r="BT184" s="129"/>
      <c r="BU184" s="129"/>
      <c r="BV184" s="136"/>
      <c r="BZ184" s="129"/>
      <c r="CA184" s="129"/>
      <c r="CB184" s="137"/>
      <c r="CI184" s="129"/>
      <c r="CJ184" s="129"/>
      <c r="CK184" s="129"/>
      <c r="CL184" s="137"/>
      <c r="CQ184" s="106"/>
      <c r="CR184" s="106"/>
      <c r="CS184" s="106"/>
      <c r="CT184" s="106"/>
      <c r="CY184" s="129"/>
      <c r="CZ184" s="129"/>
      <c r="DA184" s="129"/>
      <c r="DB184" s="106"/>
      <c r="DC184" s="130"/>
      <c r="DH184" s="138"/>
      <c r="DI184" s="106"/>
      <c r="DJ184" s="138"/>
      <c r="DK184" s="18"/>
    </row>
    <row r="185" spans="15:115" ht="15.75" customHeight="1">
      <c r="O185" s="128"/>
      <c r="AB185" s="129"/>
      <c r="AC185" s="129"/>
      <c r="AD185" s="131"/>
      <c r="AE185" s="106"/>
      <c r="AF185" s="132"/>
      <c r="AO185" s="136"/>
      <c r="AP185" s="131"/>
      <c r="AQ185" s="135"/>
      <c r="AV185" s="129"/>
      <c r="AW185" s="129"/>
      <c r="AX185" s="106"/>
      <c r="AY185" s="135"/>
      <c r="BD185" s="74"/>
      <c r="BE185" s="74"/>
      <c r="BF185" s="106"/>
      <c r="BG185" s="135"/>
      <c r="BL185" s="129"/>
      <c r="BM185" s="129"/>
      <c r="BN185" s="106"/>
      <c r="BO185" s="131"/>
      <c r="BT185" s="129"/>
      <c r="BU185" s="129"/>
      <c r="BV185" s="136"/>
      <c r="BZ185" s="129"/>
      <c r="CA185" s="129"/>
      <c r="CB185" s="137"/>
      <c r="CI185" s="129"/>
      <c r="CJ185" s="129"/>
      <c r="CK185" s="129"/>
      <c r="CL185" s="137"/>
      <c r="CQ185" s="106"/>
      <c r="CR185" s="106"/>
      <c r="CS185" s="106"/>
      <c r="CT185" s="106"/>
      <c r="CY185" s="129"/>
      <c r="CZ185" s="129"/>
      <c r="DA185" s="129"/>
      <c r="DB185" s="106"/>
      <c r="DC185" s="130"/>
      <c r="DH185" s="138"/>
      <c r="DI185" s="106"/>
      <c r="DJ185" s="138"/>
      <c r="DK185" s="18"/>
    </row>
    <row r="186" spans="15:115" ht="15.75" customHeight="1">
      <c r="O186" s="128"/>
      <c r="AB186" s="129"/>
      <c r="AC186" s="129"/>
      <c r="AD186" s="131"/>
      <c r="AE186" s="106"/>
      <c r="AF186" s="132"/>
      <c r="AO186" s="136"/>
      <c r="AP186" s="131"/>
      <c r="AQ186" s="135"/>
      <c r="AV186" s="129"/>
      <c r="AW186" s="129"/>
      <c r="AX186" s="106"/>
      <c r="AY186" s="135"/>
      <c r="BD186" s="74"/>
      <c r="BE186" s="74"/>
      <c r="BF186" s="106"/>
      <c r="BG186" s="135"/>
      <c r="BL186" s="129"/>
      <c r="BM186" s="129"/>
      <c r="BN186" s="106"/>
      <c r="BO186" s="131"/>
      <c r="BT186" s="129"/>
      <c r="BU186" s="129"/>
      <c r="BV186" s="136"/>
      <c r="BZ186" s="129"/>
      <c r="CA186" s="129"/>
      <c r="CB186" s="137"/>
      <c r="CI186" s="129"/>
      <c r="CJ186" s="129"/>
      <c r="CK186" s="129"/>
      <c r="CL186" s="137"/>
      <c r="CQ186" s="106"/>
      <c r="CR186" s="106"/>
      <c r="CS186" s="106"/>
      <c r="CT186" s="106"/>
      <c r="CY186" s="129"/>
      <c r="CZ186" s="129"/>
      <c r="DA186" s="129"/>
      <c r="DB186" s="106"/>
      <c r="DC186" s="130"/>
      <c r="DH186" s="138"/>
      <c r="DI186" s="106"/>
      <c r="DJ186" s="138"/>
      <c r="DK186" s="18"/>
    </row>
    <row r="187" spans="15:115" ht="15.75" customHeight="1">
      <c r="O187" s="128"/>
      <c r="AB187" s="129"/>
      <c r="AC187" s="129"/>
      <c r="AD187" s="131"/>
      <c r="AE187" s="106"/>
      <c r="AF187" s="132"/>
      <c r="AO187" s="136"/>
      <c r="AP187" s="131"/>
      <c r="AQ187" s="135"/>
      <c r="AV187" s="129"/>
      <c r="AW187" s="129"/>
      <c r="AX187" s="106"/>
      <c r="AY187" s="135"/>
      <c r="BD187" s="74"/>
      <c r="BE187" s="74"/>
      <c r="BF187" s="106"/>
      <c r="BG187" s="135"/>
      <c r="BL187" s="129"/>
      <c r="BM187" s="129"/>
      <c r="BN187" s="106"/>
      <c r="BO187" s="131"/>
      <c r="BT187" s="129"/>
      <c r="BU187" s="129"/>
      <c r="BV187" s="136"/>
      <c r="BZ187" s="129"/>
      <c r="CA187" s="129"/>
      <c r="CB187" s="137"/>
      <c r="CI187" s="129"/>
      <c r="CJ187" s="129"/>
      <c r="CK187" s="129"/>
      <c r="CL187" s="137"/>
      <c r="CQ187" s="106"/>
      <c r="CR187" s="106"/>
      <c r="CS187" s="106"/>
      <c r="CT187" s="106"/>
      <c r="CY187" s="129"/>
      <c r="CZ187" s="129"/>
      <c r="DA187" s="129"/>
      <c r="DB187" s="106"/>
      <c r="DC187" s="130"/>
      <c r="DH187" s="138"/>
      <c r="DI187" s="106"/>
      <c r="DJ187" s="138"/>
      <c r="DK187" s="18"/>
    </row>
    <row r="188" spans="15:115" ht="15.75" customHeight="1">
      <c r="O188" s="128"/>
      <c r="AB188" s="129"/>
      <c r="AC188" s="129"/>
      <c r="AD188" s="131"/>
      <c r="AE188" s="106"/>
      <c r="AF188" s="132"/>
      <c r="AO188" s="136"/>
      <c r="AP188" s="131"/>
      <c r="AQ188" s="135"/>
      <c r="AV188" s="129"/>
      <c r="AW188" s="129"/>
      <c r="AX188" s="106"/>
      <c r="AY188" s="135"/>
      <c r="BD188" s="74"/>
      <c r="BE188" s="74"/>
      <c r="BF188" s="106"/>
      <c r="BG188" s="135"/>
      <c r="BL188" s="129"/>
      <c r="BM188" s="129"/>
      <c r="BN188" s="106"/>
      <c r="BO188" s="131"/>
      <c r="BT188" s="129"/>
      <c r="BU188" s="129"/>
      <c r="BV188" s="136"/>
      <c r="BZ188" s="129"/>
      <c r="CA188" s="129"/>
      <c r="CB188" s="137"/>
      <c r="CI188" s="129"/>
      <c r="CJ188" s="129"/>
      <c r="CK188" s="129"/>
      <c r="CL188" s="137"/>
      <c r="CQ188" s="106"/>
      <c r="CR188" s="106"/>
      <c r="CS188" s="106"/>
      <c r="CT188" s="106"/>
      <c r="CY188" s="129"/>
      <c r="CZ188" s="129"/>
      <c r="DA188" s="129"/>
      <c r="DB188" s="106"/>
      <c r="DC188" s="130"/>
      <c r="DH188" s="138"/>
      <c r="DI188" s="106"/>
      <c r="DJ188" s="138"/>
      <c r="DK188" s="18"/>
    </row>
    <row r="189" spans="15:115" ht="15.75" customHeight="1">
      <c r="O189" s="128"/>
      <c r="AB189" s="129"/>
      <c r="AC189" s="129"/>
      <c r="AD189" s="131"/>
      <c r="AE189" s="106"/>
      <c r="AF189" s="132"/>
      <c r="AO189" s="136"/>
      <c r="AP189" s="131"/>
      <c r="AQ189" s="135"/>
      <c r="AV189" s="129"/>
      <c r="AW189" s="129"/>
      <c r="AX189" s="106"/>
      <c r="AY189" s="135"/>
      <c r="BD189" s="74"/>
      <c r="BE189" s="74"/>
      <c r="BF189" s="106"/>
      <c r="BG189" s="135"/>
      <c r="BL189" s="129"/>
      <c r="BM189" s="129"/>
      <c r="BN189" s="106"/>
      <c r="BO189" s="131"/>
      <c r="BT189" s="129"/>
      <c r="BU189" s="129"/>
      <c r="BV189" s="136"/>
      <c r="BZ189" s="129"/>
      <c r="CA189" s="129"/>
      <c r="CB189" s="137"/>
      <c r="CI189" s="129"/>
      <c r="CJ189" s="129"/>
      <c r="CK189" s="129"/>
      <c r="CL189" s="137"/>
      <c r="CQ189" s="106"/>
      <c r="CR189" s="106"/>
      <c r="CS189" s="106"/>
      <c r="CT189" s="106"/>
      <c r="CY189" s="129"/>
      <c r="CZ189" s="129"/>
      <c r="DA189" s="129"/>
      <c r="DB189" s="106"/>
      <c r="DC189" s="130"/>
      <c r="DH189" s="138"/>
      <c r="DI189" s="106"/>
      <c r="DJ189" s="138"/>
      <c r="DK189" s="18"/>
    </row>
    <row r="190" spans="15:115" ht="15.75" customHeight="1">
      <c r="O190" s="128"/>
      <c r="AB190" s="129"/>
      <c r="AC190" s="129"/>
      <c r="AD190" s="131"/>
      <c r="AE190" s="106"/>
      <c r="AF190" s="132"/>
      <c r="AO190" s="136"/>
      <c r="AP190" s="131"/>
      <c r="AQ190" s="135"/>
      <c r="AV190" s="129"/>
      <c r="AW190" s="129"/>
      <c r="AX190" s="106"/>
      <c r="AY190" s="135"/>
      <c r="BD190" s="74"/>
      <c r="BE190" s="74"/>
      <c r="BF190" s="106"/>
      <c r="BG190" s="135"/>
      <c r="BL190" s="129"/>
      <c r="BM190" s="129"/>
      <c r="BN190" s="106"/>
      <c r="BO190" s="131"/>
      <c r="BT190" s="129"/>
      <c r="BU190" s="129"/>
      <c r="BV190" s="136"/>
      <c r="BZ190" s="129"/>
      <c r="CA190" s="129"/>
      <c r="CB190" s="137"/>
      <c r="CI190" s="129"/>
      <c r="CJ190" s="129"/>
      <c r="CK190" s="129"/>
      <c r="CL190" s="137"/>
      <c r="CQ190" s="106"/>
      <c r="CR190" s="106"/>
      <c r="CS190" s="106"/>
      <c r="CT190" s="106"/>
      <c r="CY190" s="129"/>
      <c r="CZ190" s="129"/>
      <c r="DA190" s="129"/>
      <c r="DB190" s="106"/>
      <c r="DC190" s="130"/>
      <c r="DH190" s="138"/>
      <c r="DI190" s="106"/>
      <c r="DJ190" s="138"/>
      <c r="DK190" s="18"/>
    </row>
    <row r="191" spans="15:115" ht="15.75" customHeight="1">
      <c r="O191" s="128"/>
      <c r="AB191" s="129"/>
      <c r="AC191" s="129"/>
      <c r="AD191" s="131"/>
      <c r="AE191" s="106"/>
      <c r="AF191" s="132"/>
      <c r="AO191" s="136"/>
      <c r="AP191" s="131"/>
      <c r="AQ191" s="135"/>
      <c r="AV191" s="129"/>
      <c r="AW191" s="129"/>
      <c r="AX191" s="106"/>
      <c r="AY191" s="135"/>
      <c r="BD191" s="74"/>
      <c r="BE191" s="74"/>
      <c r="BF191" s="106"/>
      <c r="BG191" s="135"/>
      <c r="BL191" s="129"/>
      <c r="BM191" s="129"/>
      <c r="BN191" s="106"/>
      <c r="BO191" s="131"/>
      <c r="BT191" s="129"/>
      <c r="BU191" s="129"/>
      <c r="BV191" s="136"/>
      <c r="BZ191" s="129"/>
      <c r="CA191" s="129"/>
      <c r="CB191" s="137"/>
      <c r="CI191" s="129"/>
      <c r="CJ191" s="129"/>
      <c r="CK191" s="129"/>
      <c r="CL191" s="137"/>
      <c r="CQ191" s="106"/>
      <c r="CR191" s="106"/>
      <c r="CS191" s="106"/>
      <c r="CT191" s="106"/>
      <c r="CY191" s="129"/>
      <c r="CZ191" s="129"/>
      <c r="DA191" s="129"/>
      <c r="DB191" s="106"/>
      <c r="DC191" s="130"/>
      <c r="DH191" s="138"/>
      <c r="DI191" s="106"/>
      <c r="DJ191" s="138"/>
      <c r="DK191" s="18"/>
    </row>
    <row r="192" spans="15:115" ht="15.75" customHeight="1">
      <c r="O192" s="128"/>
      <c r="AB192" s="129"/>
      <c r="AC192" s="129"/>
      <c r="AD192" s="131"/>
      <c r="AE192" s="106"/>
      <c r="AF192" s="132"/>
      <c r="AO192" s="136"/>
      <c r="AP192" s="131"/>
      <c r="AQ192" s="135"/>
      <c r="AV192" s="129"/>
      <c r="AW192" s="129"/>
      <c r="AX192" s="106"/>
      <c r="AY192" s="135"/>
      <c r="BD192" s="74"/>
      <c r="BE192" s="74"/>
      <c r="BF192" s="106"/>
      <c r="BG192" s="135"/>
      <c r="BL192" s="129"/>
      <c r="BM192" s="129"/>
      <c r="BN192" s="106"/>
      <c r="BO192" s="131"/>
      <c r="BT192" s="129"/>
      <c r="BU192" s="129"/>
      <c r="BV192" s="136"/>
      <c r="BZ192" s="129"/>
      <c r="CA192" s="129"/>
      <c r="CB192" s="137"/>
      <c r="CI192" s="129"/>
      <c r="CJ192" s="129"/>
      <c r="CK192" s="129"/>
      <c r="CL192" s="137"/>
      <c r="CQ192" s="106"/>
      <c r="CR192" s="106"/>
      <c r="CS192" s="106"/>
      <c r="CT192" s="106"/>
      <c r="CY192" s="129"/>
      <c r="CZ192" s="129"/>
      <c r="DA192" s="129"/>
      <c r="DB192" s="106"/>
      <c r="DC192" s="130"/>
      <c r="DH192" s="138"/>
      <c r="DI192" s="106"/>
      <c r="DJ192" s="138"/>
      <c r="DK192" s="18"/>
    </row>
    <row r="193" spans="15:115" ht="15.75" customHeight="1">
      <c r="O193" s="128"/>
      <c r="AB193" s="129"/>
      <c r="AC193" s="129"/>
      <c r="AD193" s="131"/>
      <c r="AE193" s="106"/>
      <c r="AF193" s="132"/>
      <c r="AO193" s="136"/>
      <c r="AP193" s="131"/>
      <c r="AQ193" s="135"/>
      <c r="AV193" s="129"/>
      <c r="AW193" s="129"/>
      <c r="AX193" s="106"/>
      <c r="AY193" s="135"/>
      <c r="BD193" s="74"/>
      <c r="BE193" s="74"/>
      <c r="BF193" s="106"/>
      <c r="BG193" s="135"/>
      <c r="BL193" s="129"/>
      <c r="BM193" s="129"/>
      <c r="BN193" s="106"/>
      <c r="BO193" s="131"/>
      <c r="BT193" s="129"/>
      <c r="BU193" s="129"/>
      <c r="BV193" s="136"/>
      <c r="BZ193" s="129"/>
      <c r="CA193" s="129"/>
      <c r="CB193" s="137"/>
      <c r="CI193" s="129"/>
      <c r="CJ193" s="129"/>
      <c r="CK193" s="129"/>
      <c r="CL193" s="137"/>
      <c r="CQ193" s="106"/>
      <c r="CR193" s="106"/>
      <c r="CS193" s="106"/>
      <c r="CT193" s="106"/>
      <c r="CY193" s="129"/>
      <c r="CZ193" s="129"/>
      <c r="DA193" s="129"/>
      <c r="DB193" s="106"/>
      <c r="DC193" s="130"/>
      <c r="DH193" s="138"/>
      <c r="DI193" s="106"/>
      <c r="DJ193" s="138"/>
      <c r="DK193" s="18"/>
    </row>
    <row r="194" spans="15:115" ht="15.75" customHeight="1">
      <c r="O194" s="128"/>
      <c r="AB194" s="129"/>
      <c r="AC194" s="129"/>
      <c r="AD194" s="131"/>
      <c r="AE194" s="106"/>
      <c r="AF194" s="132"/>
      <c r="AO194" s="136"/>
      <c r="AP194" s="131"/>
      <c r="AQ194" s="135"/>
      <c r="AV194" s="129"/>
      <c r="AW194" s="129"/>
      <c r="AX194" s="106"/>
      <c r="AY194" s="135"/>
      <c r="BD194" s="74"/>
      <c r="BE194" s="74"/>
      <c r="BF194" s="106"/>
      <c r="BG194" s="135"/>
      <c r="BL194" s="129"/>
      <c r="BM194" s="129"/>
      <c r="BN194" s="106"/>
      <c r="BO194" s="131"/>
      <c r="BT194" s="129"/>
      <c r="BU194" s="129"/>
      <c r="BV194" s="136"/>
      <c r="BZ194" s="129"/>
      <c r="CA194" s="129"/>
      <c r="CB194" s="137"/>
      <c r="CI194" s="129"/>
      <c r="CJ194" s="129"/>
      <c r="CK194" s="129"/>
      <c r="CL194" s="137"/>
      <c r="CQ194" s="106"/>
      <c r="CR194" s="106"/>
      <c r="CS194" s="106"/>
      <c r="CT194" s="106"/>
      <c r="CY194" s="129"/>
      <c r="CZ194" s="129"/>
      <c r="DA194" s="129"/>
      <c r="DB194" s="106"/>
      <c r="DC194" s="130"/>
      <c r="DH194" s="138"/>
      <c r="DI194" s="106"/>
      <c r="DJ194" s="138"/>
      <c r="DK194" s="18"/>
    </row>
    <row r="195" spans="15:115" ht="15.75" customHeight="1">
      <c r="O195" s="128"/>
      <c r="AB195" s="129"/>
      <c r="AC195" s="129"/>
      <c r="AD195" s="131"/>
      <c r="AE195" s="106"/>
      <c r="AF195" s="132"/>
      <c r="AO195" s="136"/>
      <c r="AP195" s="131"/>
      <c r="AQ195" s="135"/>
      <c r="AV195" s="129"/>
      <c r="AW195" s="129"/>
      <c r="AX195" s="106"/>
      <c r="AY195" s="135"/>
      <c r="BD195" s="74"/>
      <c r="BE195" s="74"/>
      <c r="BF195" s="106"/>
      <c r="BG195" s="135"/>
      <c r="BL195" s="129"/>
      <c r="BM195" s="129"/>
      <c r="BN195" s="106"/>
      <c r="BO195" s="131"/>
      <c r="BT195" s="129"/>
      <c r="BU195" s="129"/>
      <c r="BV195" s="136"/>
      <c r="BZ195" s="129"/>
      <c r="CA195" s="129"/>
      <c r="CB195" s="137"/>
      <c r="CI195" s="129"/>
      <c r="CJ195" s="129"/>
      <c r="CK195" s="129"/>
      <c r="CL195" s="137"/>
      <c r="CQ195" s="106"/>
      <c r="CR195" s="106"/>
      <c r="CS195" s="106"/>
      <c r="CT195" s="106"/>
      <c r="CY195" s="129"/>
      <c r="CZ195" s="129"/>
      <c r="DA195" s="129"/>
      <c r="DB195" s="106"/>
      <c r="DC195" s="130"/>
      <c r="DH195" s="138"/>
      <c r="DI195" s="106"/>
      <c r="DJ195" s="138"/>
      <c r="DK195" s="18"/>
    </row>
    <row r="196" spans="15:115" ht="15.75" customHeight="1">
      <c r="O196" s="128"/>
      <c r="AB196" s="129"/>
      <c r="AC196" s="129"/>
      <c r="AD196" s="131"/>
      <c r="AE196" s="106"/>
      <c r="AF196" s="132"/>
      <c r="AO196" s="136"/>
      <c r="AP196" s="131"/>
      <c r="AQ196" s="135"/>
      <c r="AV196" s="129"/>
      <c r="AW196" s="129"/>
      <c r="AX196" s="106"/>
      <c r="AY196" s="135"/>
      <c r="BD196" s="74"/>
      <c r="BE196" s="74"/>
      <c r="BF196" s="106"/>
      <c r="BG196" s="135"/>
      <c r="BL196" s="129"/>
      <c r="BM196" s="129"/>
      <c r="BN196" s="106"/>
      <c r="BO196" s="131"/>
      <c r="BT196" s="129"/>
      <c r="BU196" s="129"/>
      <c r="BV196" s="136"/>
      <c r="BZ196" s="129"/>
      <c r="CA196" s="129"/>
      <c r="CB196" s="137"/>
      <c r="CI196" s="129"/>
      <c r="CJ196" s="129"/>
      <c r="CK196" s="129"/>
      <c r="CL196" s="137"/>
      <c r="CQ196" s="106"/>
      <c r="CR196" s="106"/>
      <c r="CS196" s="106"/>
      <c r="CT196" s="106"/>
      <c r="CY196" s="129"/>
      <c r="CZ196" s="129"/>
      <c r="DA196" s="129"/>
      <c r="DB196" s="106"/>
      <c r="DC196" s="130"/>
      <c r="DH196" s="138"/>
      <c r="DI196" s="106"/>
      <c r="DJ196" s="138"/>
      <c r="DK196" s="18"/>
    </row>
    <row r="197" spans="15:115" ht="15.75" customHeight="1">
      <c r="O197" s="128"/>
      <c r="AB197" s="129"/>
      <c r="AC197" s="129"/>
      <c r="AD197" s="131"/>
      <c r="AE197" s="106"/>
      <c r="AF197" s="132"/>
      <c r="AO197" s="136"/>
      <c r="AP197" s="131"/>
      <c r="AQ197" s="135"/>
      <c r="AV197" s="129"/>
      <c r="AW197" s="129"/>
      <c r="AX197" s="106"/>
      <c r="AY197" s="135"/>
      <c r="BD197" s="74"/>
      <c r="BE197" s="74"/>
      <c r="BF197" s="106"/>
      <c r="BG197" s="135"/>
      <c r="BL197" s="129"/>
      <c r="BM197" s="129"/>
      <c r="BN197" s="106"/>
      <c r="BO197" s="131"/>
      <c r="BT197" s="129"/>
      <c r="BU197" s="129"/>
      <c r="BV197" s="136"/>
      <c r="BZ197" s="129"/>
      <c r="CA197" s="129"/>
      <c r="CB197" s="137"/>
      <c r="CI197" s="129"/>
      <c r="CJ197" s="129"/>
      <c r="CK197" s="129"/>
      <c r="CL197" s="137"/>
      <c r="CQ197" s="106"/>
      <c r="CR197" s="106"/>
      <c r="CS197" s="106"/>
      <c r="CT197" s="106"/>
      <c r="CY197" s="129"/>
      <c r="CZ197" s="129"/>
      <c r="DA197" s="129"/>
      <c r="DB197" s="106"/>
      <c r="DC197" s="130"/>
      <c r="DH197" s="138"/>
      <c r="DI197" s="106"/>
      <c r="DJ197" s="138"/>
      <c r="DK197" s="18"/>
    </row>
    <row r="198" spans="15:115" ht="15.75" customHeight="1">
      <c r="O198" s="128"/>
      <c r="AB198" s="129"/>
      <c r="AC198" s="129"/>
      <c r="AD198" s="131"/>
      <c r="AE198" s="106"/>
      <c r="AF198" s="132"/>
      <c r="AO198" s="136"/>
      <c r="AP198" s="131"/>
      <c r="AQ198" s="135"/>
      <c r="AV198" s="129"/>
      <c r="AW198" s="129"/>
      <c r="AX198" s="106"/>
      <c r="AY198" s="135"/>
      <c r="BD198" s="74"/>
      <c r="BE198" s="74"/>
      <c r="BF198" s="106"/>
      <c r="BG198" s="135"/>
      <c r="BL198" s="129"/>
      <c r="BM198" s="129"/>
      <c r="BN198" s="106"/>
      <c r="BO198" s="131"/>
      <c r="BT198" s="129"/>
      <c r="BU198" s="129"/>
      <c r="BV198" s="136"/>
      <c r="BZ198" s="129"/>
      <c r="CA198" s="129"/>
      <c r="CB198" s="137"/>
      <c r="CI198" s="129"/>
      <c r="CJ198" s="129"/>
      <c r="CK198" s="129"/>
      <c r="CL198" s="137"/>
      <c r="CQ198" s="106"/>
      <c r="CR198" s="106"/>
      <c r="CS198" s="106"/>
      <c r="CT198" s="106"/>
      <c r="CY198" s="129"/>
      <c r="CZ198" s="129"/>
      <c r="DA198" s="129"/>
      <c r="DB198" s="106"/>
      <c r="DC198" s="130"/>
      <c r="DH198" s="138"/>
      <c r="DI198" s="106"/>
      <c r="DJ198" s="138"/>
      <c r="DK198" s="18"/>
    </row>
    <row r="199" spans="15:115" ht="15.75" customHeight="1">
      <c r="O199" s="128"/>
      <c r="AB199" s="129"/>
      <c r="AC199" s="129"/>
      <c r="AD199" s="131"/>
      <c r="AE199" s="106"/>
      <c r="AF199" s="132"/>
      <c r="AO199" s="136"/>
      <c r="AP199" s="131"/>
      <c r="AQ199" s="135"/>
      <c r="AV199" s="129"/>
      <c r="AW199" s="129"/>
      <c r="AX199" s="106"/>
      <c r="AY199" s="135"/>
      <c r="BD199" s="74"/>
      <c r="BE199" s="74"/>
      <c r="BF199" s="106"/>
      <c r="BG199" s="135"/>
      <c r="BL199" s="129"/>
      <c r="BM199" s="129"/>
      <c r="BN199" s="106"/>
      <c r="BO199" s="131"/>
      <c r="BT199" s="129"/>
      <c r="BU199" s="129"/>
      <c r="BV199" s="136"/>
      <c r="BZ199" s="129"/>
      <c r="CA199" s="129"/>
      <c r="CB199" s="137"/>
      <c r="CI199" s="129"/>
      <c r="CJ199" s="129"/>
      <c r="CK199" s="129"/>
      <c r="CL199" s="137"/>
      <c r="CQ199" s="106"/>
      <c r="CR199" s="106"/>
      <c r="CS199" s="106"/>
      <c r="CT199" s="106"/>
      <c r="CY199" s="129"/>
      <c r="CZ199" s="129"/>
      <c r="DA199" s="129"/>
      <c r="DB199" s="106"/>
      <c r="DC199" s="130"/>
      <c r="DH199" s="138"/>
      <c r="DI199" s="106"/>
      <c r="DJ199" s="138"/>
      <c r="DK199" s="18"/>
    </row>
    <row r="200" spans="15:115" ht="15.75" customHeight="1">
      <c r="O200" s="128"/>
      <c r="AB200" s="129"/>
      <c r="AC200" s="129"/>
      <c r="AD200" s="131"/>
      <c r="AE200" s="106"/>
      <c r="AF200" s="132"/>
      <c r="AO200" s="136"/>
      <c r="AP200" s="131"/>
      <c r="AQ200" s="135"/>
      <c r="AV200" s="129"/>
      <c r="AW200" s="129"/>
      <c r="AX200" s="106"/>
      <c r="AY200" s="135"/>
      <c r="BD200" s="74"/>
      <c r="BE200" s="74"/>
      <c r="BF200" s="106"/>
      <c r="BG200" s="135"/>
      <c r="BL200" s="129"/>
      <c r="BM200" s="129"/>
      <c r="BN200" s="106"/>
      <c r="BO200" s="131"/>
      <c r="BT200" s="129"/>
      <c r="BU200" s="129"/>
      <c r="BV200" s="136"/>
      <c r="BZ200" s="129"/>
      <c r="CA200" s="129"/>
      <c r="CB200" s="137"/>
      <c r="CI200" s="129"/>
      <c r="CJ200" s="129"/>
      <c r="CK200" s="129"/>
      <c r="CL200" s="137"/>
      <c r="CQ200" s="106"/>
      <c r="CR200" s="106"/>
      <c r="CS200" s="106"/>
      <c r="CT200" s="106"/>
      <c r="CY200" s="129"/>
      <c r="CZ200" s="129"/>
      <c r="DA200" s="129"/>
      <c r="DB200" s="106"/>
      <c r="DC200" s="130"/>
      <c r="DH200" s="138"/>
      <c r="DI200" s="106"/>
      <c r="DJ200" s="138"/>
      <c r="DK200" s="18"/>
    </row>
    <row r="201" spans="15:115" ht="15.75" customHeight="1">
      <c r="O201" s="128"/>
      <c r="AB201" s="129"/>
      <c r="AC201" s="129"/>
      <c r="AD201" s="131"/>
      <c r="AE201" s="106"/>
      <c r="AF201" s="132"/>
      <c r="AO201" s="136"/>
      <c r="AP201" s="131"/>
      <c r="AQ201" s="135"/>
      <c r="AV201" s="129"/>
      <c r="AW201" s="129"/>
      <c r="AX201" s="106"/>
      <c r="AY201" s="135"/>
      <c r="BD201" s="74"/>
      <c r="BE201" s="74"/>
      <c r="BF201" s="106"/>
      <c r="BG201" s="135"/>
      <c r="BL201" s="129"/>
      <c r="BM201" s="129"/>
      <c r="BN201" s="106"/>
      <c r="BO201" s="131"/>
      <c r="BT201" s="129"/>
      <c r="BU201" s="129"/>
      <c r="BV201" s="136"/>
      <c r="BZ201" s="129"/>
      <c r="CA201" s="129"/>
      <c r="CB201" s="137"/>
      <c r="CI201" s="129"/>
      <c r="CJ201" s="129"/>
      <c r="CK201" s="129"/>
      <c r="CL201" s="137"/>
      <c r="CQ201" s="106"/>
      <c r="CR201" s="106"/>
      <c r="CS201" s="106"/>
      <c r="CT201" s="106"/>
      <c r="CY201" s="129"/>
      <c r="CZ201" s="129"/>
      <c r="DA201" s="129"/>
      <c r="DB201" s="106"/>
      <c r="DC201" s="130"/>
      <c r="DH201" s="138"/>
      <c r="DI201" s="106"/>
      <c r="DJ201" s="138"/>
      <c r="DK201" s="18"/>
    </row>
    <row r="202" spans="15:115" ht="15.75" customHeight="1">
      <c r="O202" s="128"/>
      <c r="AB202" s="129"/>
      <c r="AC202" s="129"/>
      <c r="AD202" s="131"/>
      <c r="AE202" s="106"/>
      <c r="AF202" s="132"/>
      <c r="AO202" s="136"/>
      <c r="AP202" s="131"/>
      <c r="AQ202" s="135"/>
      <c r="AV202" s="129"/>
      <c r="AW202" s="129"/>
      <c r="AX202" s="106"/>
      <c r="AY202" s="135"/>
      <c r="BD202" s="74"/>
      <c r="BE202" s="74"/>
      <c r="BF202" s="106"/>
      <c r="BG202" s="135"/>
      <c r="BL202" s="129"/>
      <c r="BM202" s="129"/>
      <c r="BN202" s="106"/>
      <c r="BO202" s="131"/>
      <c r="BT202" s="129"/>
      <c r="BU202" s="129"/>
      <c r="BV202" s="136"/>
      <c r="BZ202" s="129"/>
      <c r="CA202" s="129"/>
      <c r="CB202" s="137"/>
      <c r="CI202" s="129"/>
      <c r="CJ202" s="129"/>
      <c r="CK202" s="129"/>
      <c r="CL202" s="137"/>
      <c r="CQ202" s="106"/>
      <c r="CR202" s="106"/>
      <c r="CS202" s="106"/>
      <c r="CT202" s="106"/>
      <c r="CY202" s="129"/>
      <c r="CZ202" s="129"/>
      <c r="DA202" s="129"/>
      <c r="DB202" s="106"/>
      <c r="DC202" s="130"/>
      <c r="DH202" s="138"/>
      <c r="DI202" s="106"/>
      <c r="DJ202" s="138"/>
      <c r="DK202" s="18"/>
    </row>
    <row r="203" spans="15:115" ht="15.75" customHeight="1">
      <c r="O203" s="128"/>
      <c r="AB203" s="129"/>
      <c r="AC203" s="129"/>
      <c r="AD203" s="131"/>
      <c r="AE203" s="106"/>
      <c r="AF203" s="132"/>
      <c r="AO203" s="136"/>
      <c r="AP203" s="131"/>
      <c r="AQ203" s="135"/>
      <c r="AV203" s="129"/>
      <c r="AW203" s="129"/>
      <c r="AX203" s="106"/>
      <c r="AY203" s="135"/>
      <c r="BD203" s="74"/>
      <c r="BE203" s="74"/>
      <c r="BF203" s="106"/>
      <c r="BG203" s="135"/>
      <c r="BL203" s="129"/>
      <c r="BM203" s="129"/>
      <c r="BN203" s="106"/>
      <c r="BO203" s="131"/>
      <c r="BT203" s="129"/>
      <c r="BU203" s="129"/>
      <c r="BV203" s="136"/>
      <c r="BZ203" s="129"/>
      <c r="CA203" s="129"/>
      <c r="CB203" s="137"/>
      <c r="CI203" s="129"/>
      <c r="CJ203" s="129"/>
      <c r="CK203" s="129"/>
      <c r="CL203" s="137"/>
      <c r="CQ203" s="106"/>
      <c r="CR203" s="106"/>
      <c r="CS203" s="106"/>
      <c r="CT203" s="106"/>
      <c r="CY203" s="129"/>
      <c r="CZ203" s="129"/>
      <c r="DA203" s="129"/>
      <c r="DB203" s="106"/>
      <c r="DC203" s="130"/>
      <c r="DH203" s="138"/>
      <c r="DI203" s="106"/>
      <c r="DJ203" s="138"/>
      <c r="DK203" s="18"/>
    </row>
    <row r="204" spans="15:115" ht="15.75" customHeight="1">
      <c r="O204" s="128"/>
      <c r="AB204" s="129"/>
      <c r="AC204" s="129"/>
      <c r="AD204" s="131"/>
      <c r="AE204" s="106"/>
      <c r="AF204" s="132"/>
      <c r="AO204" s="136"/>
      <c r="AP204" s="131"/>
      <c r="AQ204" s="135"/>
      <c r="AV204" s="129"/>
      <c r="AW204" s="129"/>
      <c r="AX204" s="106"/>
      <c r="AY204" s="135"/>
      <c r="BD204" s="74"/>
      <c r="BE204" s="74"/>
      <c r="BF204" s="106"/>
      <c r="BG204" s="135"/>
      <c r="BL204" s="129"/>
      <c r="BM204" s="129"/>
      <c r="BN204" s="106"/>
      <c r="BO204" s="131"/>
      <c r="BT204" s="129"/>
      <c r="BU204" s="129"/>
      <c r="BV204" s="136"/>
      <c r="BZ204" s="129"/>
      <c r="CA204" s="129"/>
      <c r="CB204" s="137"/>
      <c r="CI204" s="129"/>
      <c r="CJ204" s="129"/>
      <c r="CK204" s="129"/>
      <c r="CL204" s="137"/>
      <c r="CQ204" s="106"/>
      <c r="CR204" s="106"/>
      <c r="CS204" s="106"/>
      <c r="CT204" s="106"/>
      <c r="CY204" s="129"/>
      <c r="CZ204" s="129"/>
      <c r="DA204" s="129"/>
      <c r="DB204" s="106"/>
      <c r="DC204" s="130"/>
      <c r="DH204" s="138"/>
      <c r="DI204" s="106"/>
      <c r="DJ204" s="138"/>
      <c r="DK204" s="18"/>
    </row>
    <row r="205" spans="15:115" ht="15.75" customHeight="1">
      <c r="O205" s="128"/>
      <c r="AB205" s="129"/>
      <c r="AC205" s="129"/>
      <c r="AD205" s="131"/>
      <c r="AE205" s="106"/>
      <c r="AF205" s="132"/>
      <c r="AO205" s="136"/>
      <c r="AP205" s="131"/>
      <c r="AQ205" s="135"/>
      <c r="AV205" s="129"/>
      <c r="AW205" s="129"/>
      <c r="AX205" s="106"/>
      <c r="AY205" s="135"/>
      <c r="BD205" s="74"/>
      <c r="BE205" s="74"/>
      <c r="BF205" s="106"/>
      <c r="BG205" s="135"/>
      <c r="BL205" s="129"/>
      <c r="BM205" s="129"/>
      <c r="BN205" s="106"/>
      <c r="BO205" s="131"/>
      <c r="BT205" s="129"/>
      <c r="BU205" s="129"/>
      <c r="BV205" s="136"/>
      <c r="BZ205" s="129"/>
      <c r="CA205" s="129"/>
      <c r="CB205" s="137"/>
      <c r="CI205" s="129"/>
      <c r="CJ205" s="129"/>
      <c r="CK205" s="129"/>
      <c r="CL205" s="137"/>
      <c r="CQ205" s="106"/>
      <c r="CR205" s="106"/>
      <c r="CS205" s="106"/>
      <c r="CT205" s="106"/>
      <c r="CY205" s="129"/>
      <c r="CZ205" s="129"/>
      <c r="DA205" s="129"/>
      <c r="DB205" s="106"/>
      <c r="DC205" s="130"/>
      <c r="DH205" s="138"/>
      <c r="DI205" s="106"/>
      <c r="DJ205" s="138"/>
      <c r="DK205" s="18"/>
    </row>
    <row r="206" spans="15:115" ht="15.75" customHeight="1">
      <c r="O206" s="128"/>
      <c r="AB206" s="129"/>
      <c r="AC206" s="129"/>
      <c r="AD206" s="131"/>
      <c r="AE206" s="106"/>
      <c r="AF206" s="132"/>
      <c r="AO206" s="136"/>
      <c r="AP206" s="131"/>
      <c r="AQ206" s="135"/>
      <c r="AV206" s="129"/>
      <c r="AW206" s="129"/>
      <c r="AX206" s="106"/>
      <c r="AY206" s="135"/>
      <c r="BD206" s="74"/>
      <c r="BE206" s="74"/>
      <c r="BF206" s="106"/>
      <c r="BG206" s="135"/>
      <c r="BL206" s="129"/>
      <c r="BM206" s="129"/>
      <c r="BN206" s="106"/>
      <c r="BO206" s="131"/>
      <c r="BT206" s="129"/>
      <c r="BU206" s="129"/>
      <c r="BV206" s="136"/>
      <c r="BZ206" s="129"/>
      <c r="CA206" s="129"/>
      <c r="CB206" s="137"/>
      <c r="CI206" s="129"/>
      <c r="CJ206" s="129"/>
      <c r="CK206" s="129"/>
      <c r="CL206" s="137"/>
      <c r="CQ206" s="106"/>
      <c r="CR206" s="106"/>
      <c r="CS206" s="106"/>
      <c r="CT206" s="106"/>
      <c r="CY206" s="129"/>
      <c r="CZ206" s="129"/>
      <c r="DA206" s="129"/>
      <c r="DB206" s="106"/>
      <c r="DC206" s="130"/>
      <c r="DH206" s="138"/>
      <c r="DI206" s="106"/>
      <c r="DJ206" s="138"/>
      <c r="DK206" s="18"/>
    </row>
    <row r="207" spans="15:115" ht="15.75" customHeight="1">
      <c r="O207" s="128"/>
      <c r="AB207" s="129"/>
      <c r="AC207" s="129"/>
      <c r="AD207" s="131"/>
      <c r="AE207" s="106"/>
      <c r="AF207" s="132"/>
      <c r="AO207" s="136"/>
      <c r="AP207" s="131"/>
      <c r="AQ207" s="135"/>
      <c r="AV207" s="129"/>
      <c r="AW207" s="129"/>
      <c r="AX207" s="106"/>
      <c r="AY207" s="135"/>
      <c r="BD207" s="74"/>
      <c r="BE207" s="74"/>
      <c r="BF207" s="106"/>
      <c r="BG207" s="135"/>
      <c r="BL207" s="129"/>
      <c r="BM207" s="129"/>
      <c r="BN207" s="106"/>
      <c r="BO207" s="131"/>
      <c r="BT207" s="129"/>
      <c r="BU207" s="129"/>
      <c r="BV207" s="136"/>
      <c r="BZ207" s="129"/>
      <c r="CA207" s="129"/>
      <c r="CB207" s="137"/>
      <c r="CI207" s="129"/>
      <c r="CJ207" s="129"/>
      <c r="CK207" s="129"/>
      <c r="CL207" s="137"/>
      <c r="CQ207" s="106"/>
      <c r="CR207" s="106"/>
      <c r="CS207" s="106"/>
      <c r="CT207" s="106"/>
      <c r="CY207" s="129"/>
      <c r="CZ207" s="129"/>
      <c r="DA207" s="129"/>
      <c r="DB207" s="106"/>
      <c r="DC207" s="130"/>
      <c r="DH207" s="138"/>
      <c r="DI207" s="106"/>
      <c r="DJ207" s="138"/>
      <c r="DK207" s="18"/>
    </row>
    <row r="208" spans="15:115" ht="15.75" customHeight="1">
      <c r="O208" s="128"/>
      <c r="AB208" s="129"/>
      <c r="AC208" s="129"/>
      <c r="AD208" s="131"/>
      <c r="AE208" s="106"/>
      <c r="AF208" s="132"/>
      <c r="AO208" s="136"/>
      <c r="AP208" s="131"/>
      <c r="AQ208" s="135"/>
      <c r="AV208" s="129"/>
      <c r="AW208" s="129"/>
      <c r="AX208" s="106"/>
      <c r="AY208" s="135"/>
      <c r="BD208" s="74"/>
      <c r="BE208" s="74"/>
      <c r="BF208" s="106"/>
      <c r="BG208" s="135"/>
      <c r="BL208" s="129"/>
      <c r="BM208" s="129"/>
      <c r="BN208" s="106"/>
      <c r="BO208" s="131"/>
      <c r="BT208" s="129"/>
      <c r="BU208" s="129"/>
      <c r="BV208" s="136"/>
      <c r="BZ208" s="129"/>
      <c r="CA208" s="129"/>
      <c r="CB208" s="137"/>
      <c r="CI208" s="129"/>
      <c r="CJ208" s="129"/>
      <c r="CK208" s="129"/>
      <c r="CL208" s="137"/>
      <c r="CQ208" s="106"/>
      <c r="CR208" s="106"/>
      <c r="CS208" s="106"/>
      <c r="CT208" s="106"/>
      <c r="CY208" s="129"/>
      <c r="CZ208" s="129"/>
      <c r="DA208" s="129"/>
      <c r="DB208" s="106"/>
      <c r="DC208" s="130"/>
      <c r="DH208" s="138"/>
      <c r="DI208" s="106"/>
      <c r="DJ208" s="138"/>
      <c r="DK208" s="18"/>
    </row>
    <row r="209" spans="15:115" ht="15.75" customHeight="1">
      <c r="O209" s="128"/>
      <c r="AB209" s="129"/>
      <c r="AC209" s="129"/>
      <c r="AD209" s="131"/>
      <c r="AE209" s="106"/>
      <c r="AF209" s="132"/>
      <c r="AO209" s="136"/>
      <c r="AP209" s="131"/>
      <c r="AQ209" s="135"/>
      <c r="AV209" s="129"/>
      <c r="AW209" s="129"/>
      <c r="AX209" s="106"/>
      <c r="AY209" s="135"/>
      <c r="BD209" s="74"/>
      <c r="BE209" s="74"/>
      <c r="BF209" s="106"/>
      <c r="BG209" s="135"/>
      <c r="BL209" s="129"/>
      <c r="BM209" s="129"/>
      <c r="BN209" s="106"/>
      <c r="BO209" s="131"/>
      <c r="BT209" s="129"/>
      <c r="BU209" s="129"/>
      <c r="BV209" s="136"/>
      <c r="BZ209" s="129"/>
      <c r="CA209" s="129"/>
      <c r="CB209" s="137"/>
      <c r="CI209" s="129"/>
      <c r="CJ209" s="129"/>
      <c r="CK209" s="129"/>
      <c r="CL209" s="137"/>
      <c r="CQ209" s="106"/>
      <c r="CR209" s="106"/>
      <c r="CS209" s="106"/>
      <c r="CT209" s="106"/>
      <c r="CY209" s="129"/>
      <c r="CZ209" s="129"/>
      <c r="DA209" s="129"/>
      <c r="DB209" s="106"/>
      <c r="DC209" s="130"/>
      <c r="DH209" s="138"/>
      <c r="DI209" s="106"/>
      <c r="DJ209" s="138"/>
      <c r="DK209" s="18"/>
    </row>
    <row r="210" spans="15:115" ht="15.75" customHeight="1">
      <c r="O210" s="128"/>
      <c r="AB210" s="129"/>
      <c r="AC210" s="129"/>
      <c r="AD210" s="131"/>
      <c r="AE210" s="106"/>
      <c r="AF210" s="132"/>
      <c r="AO210" s="136"/>
      <c r="AP210" s="131"/>
      <c r="AQ210" s="135"/>
      <c r="AV210" s="129"/>
      <c r="AW210" s="129"/>
      <c r="AX210" s="106"/>
      <c r="AY210" s="135"/>
      <c r="BD210" s="74"/>
      <c r="BE210" s="74"/>
      <c r="BF210" s="106"/>
      <c r="BG210" s="135"/>
      <c r="BL210" s="129"/>
      <c r="BM210" s="129"/>
      <c r="BN210" s="106"/>
      <c r="BO210" s="131"/>
      <c r="BT210" s="129"/>
      <c r="BU210" s="129"/>
      <c r="BV210" s="136"/>
      <c r="BZ210" s="129"/>
      <c r="CA210" s="129"/>
      <c r="CB210" s="137"/>
      <c r="CI210" s="129"/>
      <c r="CJ210" s="129"/>
      <c r="CK210" s="129"/>
      <c r="CL210" s="137"/>
      <c r="CQ210" s="106"/>
      <c r="CR210" s="106"/>
      <c r="CS210" s="106"/>
      <c r="CT210" s="106"/>
      <c r="CY210" s="129"/>
      <c r="CZ210" s="129"/>
      <c r="DA210" s="129"/>
      <c r="DB210" s="106"/>
      <c r="DC210" s="130"/>
      <c r="DH210" s="138"/>
      <c r="DI210" s="106"/>
      <c r="DJ210" s="138"/>
      <c r="DK210" s="18"/>
    </row>
    <row r="211" spans="15:115" ht="15.75" customHeight="1">
      <c r="O211" s="128"/>
      <c r="AB211" s="129"/>
      <c r="AC211" s="129"/>
      <c r="AD211" s="131"/>
      <c r="AE211" s="106"/>
      <c r="AF211" s="132"/>
      <c r="AO211" s="136"/>
      <c r="AP211" s="131"/>
      <c r="AQ211" s="135"/>
      <c r="AV211" s="129"/>
      <c r="AW211" s="129"/>
      <c r="AX211" s="106"/>
      <c r="AY211" s="135"/>
      <c r="BD211" s="74"/>
      <c r="BE211" s="74"/>
      <c r="BF211" s="106"/>
      <c r="BG211" s="135"/>
      <c r="BL211" s="129"/>
      <c r="BM211" s="129"/>
      <c r="BN211" s="106"/>
      <c r="BO211" s="131"/>
      <c r="BT211" s="129"/>
      <c r="BU211" s="129"/>
      <c r="BV211" s="136"/>
      <c r="BZ211" s="129"/>
      <c r="CA211" s="129"/>
      <c r="CB211" s="137"/>
      <c r="CI211" s="129"/>
      <c r="CJ211" s="129"/>
      <c r="CK211" s="129"/>
      <c r="CL211" s="137"/>
      <c r="CQ211" s="106"/>
      <c r="CR211" s="106"/>
      <c r="CS211" s="106"/>
      <c r="CT211" s="106"/>
      <c r="CY211" s="129"/>
      <c r="CZ211" s="129"/>
      <c r="DA211" s="129"/>
      <c r="DB211" s="106"/>
      <c r="DC211" s="130"/>
      <c r="DH211" s="138"/>
      <c r="DI211" s="106"/>
      <c r="DJ211" s="138"/>
      <c r="DK211" s="18"/>
    </row>
    <row r="212" spans="15:115" ht="15.75" customHeight="1">
      <c r="O212" s="128"/>
      <c r="AB212" s="129"/>
      <c r="AC212" s="129"/>
      <c r="AD212" s="131"/>
      <c r="AE212" s="106"/>
      <c r="AF212" s="132"/>
      <c r="AO212" s="136"/>
      <c r="AP212" s="131"/>
      <c r="AQ212" s="135"/>
      <c r="AV212" s="129"/>
      <c r="AW212" s="129"/>
      <c r="AX212" s="106"/>
      <c r="AY212" s="135"/>
      <c r="BD212" s="74"/>
      <c r="BE212" s="74"/>
      <c r="BF212" s="106"/>
      <c r="BG212" s="135"/>
      <c r="BL212" s="129"/>
      <c r="BM212" s="129"/>
      <c r="BN212" s="106"/>
      <c r="BO212" s="131"/>
      <c r="BT212" s="129"/>
      <c r="BU212" s="129"/>
      <c r="BV212" s="136"/>
      <c r="BZ212" s="129"/>
      <c r="CA212" s="129"/>
      <c r="CB212" s="137"/>
      <c r="CI212" s="129"/>
      <c r="CJ212" s="129"/>
      <c r="CK212" s="129"/>
      <c r="CL212" s="137"/>
      <c r="CQ212" s="106"/>
      <c r="CR212" s="106"/>
      <c r="CS212" s="106"/>
      <c r="CT212" s="106"/>
      <c r="CY212" s="129"/>
      <c r="CZ212" s="129"/>
      <c r="DA212" s="129"/>
      <c r="DB212" s="106"/>
      <c r="DC212" s="130"/>
      <c r="DH212" s="138"/>
      <c r="DI212" s="106"/>
      <c r="DJ212" s="138"/>
      <c r="DK212" s="18"/>
    </row>
    <row r="213" spans="15:115" ht="15.75" customHeight="1">
      <c r="O213" s="128"/>
      <c r="AB213" s="129"/>
      <c r="AC213" s="129"/>
      <c r="AD213" s="131"/>
      <c r="AE213" s="106"/>
      <c r="AF213" s="132"/>
      <c r="AO213" s="136"/>
      <c r="AP213" s="131"/>
      <c r="AQ213" s="135"/>
      <c r="AV213" s="129"/>
      <c r="AW213" s="129"/>
      <c r="AX213" s="106"/>
      <c r="AY213" s="135"/>
      <c r="BD213" s="74"/>
      <c r="BE213" s="74"/>
      <c r="BF213" s="106"/>
      <c r="BG213" s="135"/>
      <c r="BL213" s="129"/>
      <c r="BM213" s="129"/>
      <c r="BN213" s="106"/>
      <c r="BO213" s="131"/>
      <c r="BT213" s="129"/>
      <c r="BU213" s="129"/>
      <c r="BV213" s="136"/>
      <c r="BZ213" s="129"/>
      <c r="CA213" s="129"/>
      <c r="CB213" s="137"/>
      <c r="CI213" s="129"/>
      <c r="CJ213" s="129"/>
      <c r="CK213" s="129"/>
      <c r="CL213" s="137"/>
      <c r="CQ213" s="106"/>
      <c r="CR213" s="106"/>
      <c r="CS213" s="106"/>
      <c r="CT213" s="106"/>
      <c r="CY213" s="129"/>
      <c r="CZ213" s="129"/>
      <c r="DA213" s="129"/>
      <c r="DB213" s="106"/>
      <c r="DC213" s="130"/>
      <c r="DH213" s="138"/>
      <c r="DI213" s="106"/>
      <c r="DJ213" s="138"/>
      <c r="DK213" s="18"/>
    </row>
    <row r="214" spans="15:115" ht="15.75" customHeight="1">
      <c r="O214" s="128"/>
      <c r="AB214" s="129"/>
      <c r="AC214" s="129"/>
      <c r="AD214" s="131"/>
      <c r="AE214" s="106"/>
      <c r="AF214" s="132"/>
      <c r="AO214" s="136"/>
      <c r="AP214" s="131"/>
      <c r="AQ214" s="135"/>
      <c r="AV214" s="129"/>
      <c r="AW214" s="129"/>
      <c r="AX214" s="106"/>
      <c r="AY214" s="135"/>
      <c r="BD214" s="74"/>
      <c r="BE214" s="74"/>
      <c r="BF214" s="106"/>
      <c r="BG214" s="135"/>
      <c r="BL214" s="129"/>
      <c r="BM214" s="129"/>
      <c r="BN214" s="106"/>
      <c r="BO214" s="131"/>
      <c r="BT214" s="129"/>
      <c r="BU214" s="129"/>
      <c r="BV214" s="136"/>
      <c r="BZ214" s="129"/>
      <c r="CA214" s="129"/>
      <c r="CB214" s="137"/>
      <c r="CI214" s="129"/>
      <c r="CJ214" s="129"/>
      <c r="CK214" s="129"/>
      <c r="CL214" s="137"/>
      <c r="CQ214" s="106"/>
      <c r="CR214" s="106"/>
      <c r="CS214" s="106"/>
      <c r="CT214" s="106"/>
      <c r="CY214" s="129"/>
      <c r="CZ214" s="129"/>
      <c r="DA214" s="129"/>
      <c r="DB214" s="106"/>
      <c r="DC214" s="130"/>
      <c r="DH214" s="138"/>
      <c r="DI214" s="106"/>
      <c r="DJ214" s="138"/>
      <c r="DK214" s="18"/>
    </row>
    <row r="215" spans="15:115" ht="15.75" customHeight="1">
      <c r="O215" s="128"/>
      <c r="AB215" s="129"/>
      <c r="AC215" s="129"/>
      <c r="AD215" s="131"/>
      <c r="AE215" s="106"/>
      <c r="AF215" s="132"/>
      <c r="AO215" s="136"/>
      <c r="AP215" s="131"/>
      <c r="AQ215" s="135"/>
      <c r="AV215" s="129"/>
      <c r="AW215" s="129"/>
      <c r="AX215" s="106"/>
      <c r="AY215" s="135"/>
      <c r="BD215" s="74"/>
      <c r="BE215" s="74"/>
      <c r="BF215" s="106"/>
      <c r="BG215" s="135"/>
      <c r="BL215" s="129"/>
      <c r="BM215" s="129"/>
      <c r="BN215" s="106"/>
      <c r="BO215" s="131"/>
      <c r="BT215" s="129"/>
      <c r="BU215" s="129"/>
      <c r="BV215" s="136"/>
      <c r="BZ215" s="129"/>
      <c r="CA215" s="129"/>
      <c r="CB215" s="137"/>
      <c r="CI215" s="129"/>
      <c r="CJ215" s="129"/>
      <c r="CK215" s="129"/>
      <c r="CL215" s="137"/>
      <c r="CQ215" s="106"/>
      <c r="CR215" s="106"/>
      <c r="CS215" s="106"/>
      <c r="CT215" s="106"/>
      <c r="CY215" s="129"/>
      <c r="CZ215" s="129"/>
      <c r="DA215" s="129"/>
      <c r="DB215" s="106"/>
      <c r="DC215" s="130"/>
      <c r="DH215" s="138"/>
      <c r="DI215" s="106"/>
      <c r="DJ215" s="138"/>
      <c r="DK215" s="18"/>
    </row>
    <row r="216" spans="15:115" ht="15.75" customHeight="1">
      <c r="O216" s="128"/>
      <c r="AB216" s="129"/>
      <c r="AC216" s="129"/>
      <c r="AD216" s="131"/>
      <c r="AE216" s="106"/>
      <c r="AF216" s="132"/>
      <c r="AO216" s="136"/>
      <c r="AP216" s="131"/>
      <c r="AQ216" s="135"/>
      <c r="AV216" s="129"/>
      <c r="AW216" s="129"/>
      <c r="AX216" s="106"/>
      <c r="AY216" s="135"/>
      <c r="BD216" s="74"/>
      <c r="BE216" s="74"/>
      <c r="BF216" s="106"/>
      <c r="BG216" s="135"/>
      <c r="BL216" s="129"/>
      <c r="BM216" s="129"/>
      <c r="BN216" s="106"/>
      <c r="BO216" s="131"/>
      <c r="BT216" s="129"/>
      <c r="BU216" s="129"/>
      <c r="BV216" s="136"/>
      <c r="BZ216" s="129"/>
      <c r="CA216" s="129"/>
      <c r="CB216" s="137"/>
      <c r="CI216" s="129"/>
      <c r="CJ216" s="129"/>
      <c r="CK216" s="129"/>
      <c r="CL216" s="137"/>
      <c r="CQ216" s="106"/>
      <c r="CR216" s="106"/>
      <c r="CS216" s="106"/>
      <c r="CT216" s="106"/>
      <c r="CY216" s="129"/>
      <c r="CZ216" s="129"/>
      <c r="DA216" s="129"/>
      <c r="DB216" s="106"/>
      <c r="DC216" s="130"/>
      <c r="DH216" s="138"/>
      <c r="DI216" s="106"/>
      <c r="DJ216" s="138"/>
      <c r="DK216" s="18"/>
    </row>
    <row r="217" spans="15:115" ht="15.75" customHeight="1">
      <c r="O217" s="128"/>
      <c r="AB217" s="129"/>
      <c r="AC217" s="129"/>
      <c r="AD217" s="131"/>
      <c r="AE217" s="106"/>
      <c r="AF217" s="132"/>
      <c r="AO217" s="136"/>
      <c r="AP217" s="131"/>
      <c r="AQ217" s="135"/>
      <c r="AV217" s="129"/>
      <c r="AW217" s="129"/>
      <c r="AX217" s="106"/>
      <c r="AY217" s="135"/>
      <c r="BD217" s="74"/>
      <c r="BE217" s="74"/>
      <c r="BF217" s="106"/>
      <c r="BG217" s="135"/>
      <c r="BL217" s="129"/>
      <c r="BM217" s="129"/>
      <c r="BN217" s="106"/>
      <c r="BO217" s="131"/>
      <c r="BT217" s="129"/>
      <c r="BU217" s="129"/>
      <c r="BV217" s="136"/>
      <c r="BZ217" s="129"/>
      <c r="CA217" s="129"/>
      <c r="CB217" s="137"/>
      <c r="CI217" s="129"/>
      <c r="CJ217" s="129"/>
      <c r="CK217" s="129"/>
      <c r="CL217" s="137"/>
      <c r="CQ217" s="106"/>
      <c r="CR217" s="106"/>
      <c r="CS217" s="106"/>
      <c r="CT217" s="106"/>
      <c r="CY217" s="129"/>
      <c r="CZ217" s="129"/>
      <c r="DA217" s="129"/>
      <c r="DB217" s="106"/>
      <c r="DC217" s="130"/>
      <c r="DH217" s="138"/>
      <c r="DI217" s="106"/>
      <c r="DJ217" s="138"/>
      <c r="DK217" s="18"/>
    </row>
    <row r="218" spans="15:115" ht="15.75" customHeight="1">
      <c r="O218" s="128"/>
      <c r="AB218" s="129"/>
      <c r="AC218" s="129"/>
      <c r="AD218" s="131"/>
      <c r="AE218" s="106"/>
      <c r="AF218" s="132"/>
      <c r="AO218" s="136"/>
      <c r="AP218" s="131"/>
      <c r="AQ218" s="135"/>
      <c r="AV218" s="129"/>
      <c r="AW218" s="129"/>
      <c r="AX218" s="106"/>
      <c r="AY218" s="135"/>
      <c r="BD218" s="74"/>
      <c r="BE218" s="74"/>
      <c r="BF218" s="106"/>
      <c r="BG218" s="135"/>
      <c r="BL218" s="129"/>
      <c r="BM218" s="129"/>
      <c r="BN218" s="106"/>
      <c r="BO218" s="131"/>
      <c r="BT218" s="129"/>
      <c r="BU218" s="129"/>
      <c r="BV218" s="136"/>
      <c r="BZ218" s="129"/>
      <c r="CA218" s="129"/>
      <c r="CB218" s="137"/>
      <c r="CI218" s="129"/>
      <c r="CJ218" s="129"/>
      <c r="CK218" s="129"/>
      <c r="CL218" s="137"/>
      <c r="CQ218" s="106"/>
      <c r="CR218" s="106"/>
      <c r="CS218" s="106"/>
      <c r="CT218" s="106"/>
      <c r="CY218" s="129"/>
      <c r="CZ218" s="129"/>
      <c r="DA218" s="129"/>
      <c r="DB218" s="106"/>
      <c r="DC218" s="130"/>
      <c r="DH218" s="138"/>
      <c r="DI218" s="106"/>
      <c r="DJ218" s="138"/>
      <c r="DK218" s="18"/>
    </row>
    <row r="219" spans="15:115" ht="15.75" customHeight="1">
      <c r="O219" s="128"/>
      <c r="AB219" s="129"/>
      <c r="AC219" s="129"/>
      <c r="AD219" s="131"/>
      <c r="AE219" s="106"/>
      <c r="AF219" s="132"/>
      <c r="AO219" s="136"/>
      <c r="AP219" s="131"/>
      <c r="AQ219" s="135"/>
      <c r="AV219" s="129"/>
      <c r="AW219" s="129"/>
      <c r="AX219" s="106"/>
      <c r="AY219" s="135"/>
      <c r="BD219" s="74"/>
      <c r="BE219" s="74"/>
      <c r="BF219" s="106"/>
      <c r="BG219" s="135"/>
      <c r="BL219" s="129"/>
      <c r="BM219" s="129"/>
      <c r="BN219" s="106"/>
      <c r="BO219" s="131"/>
      <c r="BT219" s="129"/>
      <c r="BU219" s="129"/>
      <c r="BV219" s="136"/>
      <c r="BZ219" s="129"/>
      <c r="CA219" s="129"/>
      <c r="CB219" s="137"/>
      <c r="CI219" s="129"/>
      <c r="CJ219" s="129"/>
      <c r="CK219" s="129"/>
      <c r="CL219" s="137"/>
      <c r="CQ219" s="106"/>
      <c r="CR219" s="106"/>
      <c r="CS219" s="106"/>
      <c r="CT219" s="106"/>
      <c r="CY219" s="129"/>
      <c r="CZ219" s="129"/>
      <c r="DA219" s="129"/>
      <c r="DB219" s="106"/>
      <c r="DC219" s="130"/>
      <c r="DH219" s="138"/>
      <c r="DI219" s="106"/>
      <c r="DJ219" s="138"/>
      <c r="DK219" s="18"/>
    </row>
    <row r="220" spans="15:115" ht="15.75" customHeight="1">
      <c r="O220" s="128"/>
      <c r="AB220" s="129"/>
      <c r="AC220" s="129"/>
      <c r="AD220" s="131"/>
      <c r="AE220" s="106"/>
      <c r="AF220" s="132"/>
      <c r="AO220" s="136"/>
      <c r="AP220" s="131"/>
      <c r="AQ220" s="135"/>
      <c r="AV220" s="129"/>
      <c r="AW220" s="129"/>
      <c r="AX220" s="106"/>
      <c r="AY220" s="135"/>
      <c r="BD220" s="74"/>
      <c r="BE220" s="74"/>
      <c r="BF220" s="106"/>
      <c r="BG220" s="135"/>
      <c r="BL220" s="129"/>
      <c r="BM220" s="129"/>
      <c r="BN220" s="106"/>
      <c r="BO220" s="131"/>
      <c r="BT220" s="129"/>
      <c r="BU220" s="129"/>
      <c r="BV220" s="136"/>
      <c r="BZ220" s="129"/>
      <c r="CA220" s="129"/>
      <c r="CB220" s="137"/>
      <c r="CI220" s="129"/>
      <c r="CJ220" s="129"/>
      <c r="CK220" s="129"/>
      <c r="CL220" s="137"/>
      <c r="CQ220" s="106"/>
      <c r="CR220" s="106"/>
      <c r="CS220" s="106"/>
      <c r="CT220" s="106"/>
      <c r="CY220" s="129"/>
      <c r="CZ220" s="129"/>
      <c r="DA220" s="129"/>
      <c r="DB220" s="106"/>
      <c r="DC220" s="130"/>
      <c r="DH220" s="138"/>
      <c r="DI220" s="106"/>
      <c r="DJ220" s="138"/>
      <c r="DK220" s="18"/>
    </row>
    <row r="221" spans="15:115" ht="15.75" customHeight="1">
      <c r="O221" s="128"/>
      <c r="AB221" s="129"/>
      <c r="AC221" s="129"/>
      <c r="AD221" s="131"/>
      <c r="AE221" s="106"/>
      <c r="AF221" s="132"/>
      <c r="AO221" s="136"/>
      <c r="AP221" s="131"/>
      <c r="AQ221" s="135"/>
      <c r="AV221" s="129"/>
      <c r="AW221" s="129"/>
      <c r="AX221" s="106"/>
      <c r="AY221" s="135"/>
      <c r="BD221" s="74"/>
      <c r="BE221" s="74"/>
      <c r="BF221" s="106"/>
      <c r="BG221" s="135"/>
      <c r="BL221" s="129"/>
      <c r="BM221" s="129"/>
      <c r="BN221" s="106"/>
      <c r="BO221" s="131"/>
      <c r="BT221" s="129"/>
      <c r="BU221" s="129"/>
      <c r="BV221" s="136"/>
      <c r="BZ221" s="129"/>
      <c r="CA221" s="129"/>
      <c r="CB221" s="137"/>
      <c r="CI221" s="129"/>
      <c r="CJ221" s="129"/>
      <c r="CK221" s="129"/>
      <c r="CL221" s="137"/>
      <c r="CQ221" s="106"/>
      <c r="CR221" s="106"/>
      <c r="CS221" s="106"/>
      <c r="CT221" s="106"/>
      <c r="CY221" s="129"/>
      <c r="CZ221" s="129"/>
      <c r="DA221" s="129"/>
      <c r="DB221" s="106"/>
      <c r="DC221" s="130"/>
      <c r="DH221" s="138"/>
      <c r="DI221" s="106"/>
      <c r="DJ221" s="138"/>
      <c r="DK221" s="18"/>
    </row>
    <row r="222" spans="15:115" ht="15.75" customHeight="1">
      <c r="O222" s="128"/>
      <c r="AB222" s="129"/>
      <c r="AC222" s="129"/>
      <c r="AD222" s="131"/>
      <c r="AE222" s="106"/>
      <c r="AF222" s="132"/>
      <c r="AO222" s="136"/>
      <c r="AP222" s="131"/>
      <c r="AQ222" s="135"/>
      <c r="AV222" s="129"/>
      <c r="AW222" s="129"/>
      <c r="AX222" s="106"/>
      <c r="AY222" s="135"/>
      <c r="BD222" s="74"/>
      <c r="BE222" s="74"/>
      <c r="BF222" s="106"/>
      <c r="BG222" s="135"/>
      <c r="BL222" s="129"/>
      <c r="BM222" s="129"/>
      <c r="BN222" s="106"/>
      <c r="BO222" s="131"/>
      <c r="BT222" s="129"/>
      <c r="BU222" s="129"/>
      <c r="BV222" s="136"/>
      <c r="BZ222" s="129"/>
      <c r="CA222" s="129"/>
      <c r="CB222" s="137"/>
      <c r="CI222" s="129"/>
      <c r="CJ222" s="129"/>
      <c r="CK222" s="129"/>
      <c r="CL222" s="137"/>
      <c r="CQ222" s="106"/>
      <c r="CR222" s="106"/>
      <c r="CS222" s="106"/>
      <c r="CT222" s="106"/>
      <c r="CY222" s="129"/>
      <c r="CZ222" s="129"/>
      <c r="DA222" s="129"/>
      <c r="DB222" s="106"/>
      <c r="DC222" s="130"/>
      <c r="DH222" s="138"/>
      <c r="DI222" s="106"/>
      <c r="DJ222" s="138"/>
      <c r="DK222" s="18"/>
    </row>
    <row r="223" spans="15:115" ht="15.75" customHeight="1">
      <c r="O223" s="128"/>
      <c r="AB223" s="129"/>
      <c r="AC223" s="129"/>
      <c r="AD223" s="131"/>
      <c r="AE223" s="106"/>
      <c r="AF223" s="132"/>
      <c r="AO223" s="136"/>
      <c r="AP223" s="131"/>
      <c r="AQ223" s="135"/>
      <c r="AV223" s="129"/>
      <c r="AW223" s="129"/>
      <c r="AX223" s="106"/>
      <c r="AY223" s="135"/>
      <c r="BD223" s="74"/>
      <c r="BE223" s="74"/>
      <c r="BF223" s="106"/>
      <c r="BG223" s="135"/>
      <c r="BL223" s="129"/>
      <c r="BM223" s="129"/>
      <c r="BN223" s="106"/>
      <c r="BO223" s="131"/>
      <c r="BT223" s="129"/>
      <c r="BU223" s="129"/>
      <c r="BV223" s="136"/>
      <c r="BZ223" s="129"/>
      <c r="CA223" s="129"/>
      <c r="CB223" s="137"/>
      <c r="CI223" s="129"/>
      <c r="CJ223" s="129"/>
      <c r="CK223" s="129"/>
      <c r="CL223" s="137"/>
      <c r="CQ223" s="106"/>
      <c r="CR223" s="106"/>
      <c r="CS223" s="106"/>
      <c r="CT223" s="106"/>
      <c r="CY223" s="129"/>
      <c r="CZ223" s="129"/>
      <c r="DA223" s="129"/>
      <c r="DB223" s="106"/>
      <c r="DC223" s="130"/>
      <c r="DH223" s="138"/>
      <c r="DI223" s="106"/>
      <c r="DJ223" s="138"/>
      <c r="DK223" s="18"/>
    </row>
    <row r="224" spans="15:115" ht="15.75" customHeight="1">
      <c r="O224" s="128"/>
      <c r="AB224" s="129"/>
      <c r="AC224" s="129"/>
      <c r="AD224" s="131"/>
      <c r="AE224" s="106"/>
      <c r="AF224" s="132"/>
      <c r="AO224" s="136"/>
      <c r="AP224" s="131"/>
      <c r="AQ224" s="135"/>
      <c r="AV224" s="129"/>
      <c r="AW224" s="129"/>
      <c r="AX224" s="106"/>
      <c r="AY224" s="135"/>
      <c r="BD224" s="74"/>
      <c r="BE224" s="74"/>
      <c r="BF224" s="106"/>
      <c r="BG224" s="135"/>
      <c r="BL224" s="129"/>
      <c r="BM224" s="129"/>
      <c r="BN224" s="106"/>
      <c r="BO224" s="131"/>
      <c r="BT224" s="129"/>
      <c r="BU224" s="129"/>
      <c r="BV224" s="136"/>
      <c r="BZ224" s="129"/>
      <c r="CA224" s="129"/>
      <c r="CB224" s="137"/>
      <c r="CI224" s="129"/>
      <c r="CJ224" s="129"/>
      <c r="CK224" s="129"/>
      <c r="CL224" s="137"/>
      <c r="CQ224" s="106"/>
      <c r="CR224" s="106"/>
      <c r="CS224" s="106"/>
      <c r="CT224" s="106"/>
      <c r="CY224" s="129"/>
      <c r="CZ224" s="129"/>
      <c r="DA224" s="129"/>
      <c r="DB224" s="106"/>
      <c r="DC224" s="130"/>
      <c r="DH224" s="138"/>
      <c r="DI224" s="106"/>
      <c r="DJ224" s="138"/>
      <c r="DK224" s="18"/>
    </row>
    <row r="225" spans="15:115" ht="15.75" customHeight="1">
      <c r="O225" s="128"/>
      <c r="AB225" s="129"/>
      <c r="AC225" s="129"/>
      <c r="AD225" s="131"/>
      <c r="AE225" s="106"/>
      <c r="AF225" s="132"/>
      <c r="AO225" s="136"/>
      <c r="AP225" s="131"/>
      <c r="AQ225" s="135"/>
      <c r="AV225" s="129"/>
      <c r="AW225" s="129"/>
      <c r="AX225" s="106"/>
      <c r="AY225" s="135"/>
      <c r="BD225" s="74"/>
      <c r="BE225" s="74"/>
      <c r="BF225" s="106"/>
      <c r="BG225" s="135"/>
      <c r="BL225" s="129"/>
      <c r="BM225" s="129"/>
      <c r="BN225" s="106"/>
      <c r="BO225" s="131"/>
      <c r="BT225" s="129"/>
      <c r="BU225" s="129"/>
      <c r="BV225" s="136"/>
      <c r="BZ225" s="129"/>
      <c r="CA225" s="129"/>
      <c r="CB225" s="137"/>
      <c r="CI225" s="129"/>
      <c r="CJ225" s="129"/>
      <c r="CK225" s="129"/>
      <c r="CL225" s="137"/>
      <c r="CQ225" s="106"/>
      <c r="CR225" s="106"/>
      <c r="CS225" s="106"/>
      <c r="CT225" s="106"/>
      <c r="CY225" s="129"/>
      <c r="CZ225" s="129"/>
      <c r="DA225" s="129"/>
      <c r="DB225" s="106"/>
      <c r="DC225" s="130"/>
      <c r="DH225" s="138"/>
      <c r="DI225" s="106"/>
      <c r="DJ225" s="138"/>
      <c r="DK225" s="18"/>
    </row>
    <row r="226" spans="15:115" ht="15.75" customHeight="1">
      <c r="O226" s="128"/>
      <c r="AB226" s="129"/>
      <c r="AC226" s="129"/>
      <c r="AD226" s="131"/>
      <c r="AE226" s="106"/>
      <c r="AF226" s="132"/>
      <c r="AO226" s="136"/>
      <c r="AP226" s="131"/>
      <c r="AQ226" s="135"/>
      <c r="AV226" s="129"/>
      <c r="AW226" s="129"/>
      <c r="AX226" s="106"/>
      <c r="AY226" s="135"/>
      <c r="BD226" s="74"/>
      <c r="BE226" s="74"/>
      <c r="BF226" s="106"/>
      <c r="BG226" s="135"/>
      <c r="BL226" s="129"/>
      <c r="BM226" s="129"/>
      <c r="BN226" s="106"/>
      <c r="BO226" s="131"/>
      <c r="BT226" s="129"/>
      <c r="BU226" s="129"/>
      <c r="BV226" s="136"/>
      <c r="BZ226" s="129"/>
      <c r="CA226" s="129"/>
      <c r="CB226" s="137"/>
      <c r="CI226" s="129"/>
      <c r="CJ226" s="129"/>
      <c r="CK226" s="129"/>
      <c r="CL226" s="137"/>
      <c r="CQ226" s="106"/>
      <c r="CR226" s="106"/>
      <c r="CS226" s="106"/>
      <c r="CT226" s="106"/>
      <c r="CY226" s="129"/>
      <c r="CZ226" s="129"/>
      <c r="DA226" s="129"/>
      <c r="DB226" s="106"/>
      <c r="DC226" s="130"/>
      <c r="DH226" s="138"/>
      <c r="DI226" s="106"/>
      <c r="DJ226" s="138"/>
      <c r="DK226" s="18"/>
    </row>
    <row r="227" spans="15:115" ht="15.75" customHeight="1">
      <c r="O227" s="128"/>
      <c r="AB227" s="129"/>
      <c r="AC227" s="129"/>
      <c r="AD227" s="131"/>
      <c r="AE227" s="106"/>
      <c r="AF227" s="132"/>
      <c r="AO227" s="136"/>
      <c r="AP227" s="131"/>
      <c r="AQ227" s="135"/>
      <c r="AV227" s="129"/>
      <c r="AW227" s="129"/>
      <c r="AX227" s="106"/>
      <c r="AY227" s="135"/>
      <c r="BD227" s="74"/>
      <c r="BE227" s="74"/>
      <c r="BF227" s="106"/>
      <c r="BG227" s="135"/>
      <c r="BL227" s="129"/>
      <c r="BM227" s="129"/>
      <c r="BN227" s="106"/>
      <c r="BO227" s="131"/>
      <c r="BT227" s="129"/>
      <c r="BU227" s="129"/>
      <c r="BV227" s="136"/>
      <c r="BZ227" s="129"/>
      <c r="CA227" s="129"/>
      <c r="CB227" s="137"/>
      <c r="CI227" s="129"/>
      <c r="CJ227" s="129"/>
      <c r="CK227" s="129"/>
      <c r="CL227" s="137"/>
      <c r="CQ227" s="106"/>
      <c r="CR227" s="106"/>
      <c r="CS227" s="106"/>
      <c r="CT227" s="106"/>
      <c r="CY227" s="129"/>
      <c r="CZ227" s="129"/>
      <c r="DA227" s="129"/>
      <c r="DB227" s="106"/>
      <c r="DC227" s="130"/>
      <c r="DH227" s="138"/>
      <c r="DI227" s="106"/>
      <c r="DJ227" s="138"/>
      <c r="DK227" s="18"/>
    </row>
    <row r="228" spans="15:115" ht="15.75" customHeight="1">
      <c r="O228" s="128"/>
      <c r="AB228" s="129"/>
      <c r="AC228" s="129"/>
      <c r="AD228" s="131"/>
      <c r="AE228" s="106"/>
      <c r="AF228" s="132"/>
      <c r="AO228" s="136"/>
      <c r="AP228" s="131"/>
      <c r="AQ228" s="135"/>
      <c r="AV228" s="129"/>
      <c r="AW228" s="129"/>
      <c r="AX228" s="106"/>
      <c r="AY228" s="135"/>
      <c r="BD228" s="74"/>
      <c r="BE228" s="74"/>
      <c r="BF228" s="106"/>
      <c r="BG228" s="135"/>
      <c r="BL228" s="129"/>
      <c r="BM228" s="129"/>
      <c r="BN228" s="106"/>
      <c r="BO228" s="131"/>
      <c r="BT228" s="129"/>
      <c r="BU228" s="129"/>
      <c r="BV228" s="136"/>
      <c r="BZ228" s="129"/>
      <c r="CA228" s="129"/>
      <c r="CB228" s="137"/>
      <c r="CI228" s="129"/>
      <c r="CJ228" s="129"/>
      <c r="CK228" s="129"/>
      <c r="CL228" s="137"/>
      <c r="CQ228" s="106"/>
      <c r="CR228" s="106"/>
      <c r="CS228" s="106"/>
      <c r="CT228" s="106"/>
      <c r="CY228" s="129"/>
      <c r="CZ228" s="129"/>
      <c r="DA228" s="129"/>
      <c r="DB228" s="106"/>
      <c r="DC228" s="130"/>
      <c r="DH228" s="138"/>
      <c r="DI228" s="106"/>
      <c r="DJ228" s="138"/>
      <c r="DK228" s="18"/>
    </row>
    <row r="229" spans="15:115" ht="15.75" customHeight="1">
      <c r="O229" s="128"/>
      <c r="AB229" s="129"/>
      <c r="AC229" s="129"/>
      <c r="AD229" s="131"/>
      <c r="AE229" s="106"/>
      <c r="AF229" s="132"/>
      <c r="AO229" s="136"/>
      <c r="AP229" s="131"/>
      <c r="AQ229" s="135"/>
      <c r="AV229" s="129"/>
      <c r="AW229" s="129"/>
      <c r="AX229" s="106"/>
      <c r="AY229" s="135"/>
      <c r="BD229" s="74"/>
      <c r="BE229" s="74"/>
      <c r="BF229" s="106"/>
      <c r="BG229" s="135"/>
      <c r="BL229" s="129"/>
      <c r="BM229" s="129"/>
      <c r="BN229" s="106"/>
      <c r="BO229" s="131"/>
      <c r="BT229" s="129"/>
      <c r="BU229" s="129"/>
      <c r="BV229" s="136"/>
      <c r="BZ229" s="129"/>
      <c r="CA229" s="129"/>
      <c r="CB229" s="137"/>
      <c r="CI229" s="129"/>
      <c r="CJ229" s="129"/>
      <c r="CK229" s="129"/>
      <c r="CL229" s="137"/>
      <c r="CQ229" s="106"/>
      <c r="CR229" s="106"/>
      <c r="CS229" s="106"/>
      <c r="CT229" s="106"/>
      <c r="CY229" s="129"/>
      <c r="CZ229" s="129"/>
      <c r="DA229" s="129"/>
      <c r="DB229" s="106"/>
      <c r="DC229" s="130"/>
      <c r="DH229" s="138"/>
      <c r="DI229" s="106"/>
      <c r="DJ229" s="138"/>
      <c r="DK229" s="18"/>
    </row>
    <row r="230" spans="15:115" ht="15.75" customHeight="1">
      <c r="O230" s="128"/>
      <c r="AB230" s="129"/>
      <c r="AC230" s="129"/>
      <c r="AD230" s="131"/>
      <c r="AE230" s="106"/>
      <c r="AF230" s="132"/>
      <c r="AO230" s="136"/>
      <c r="AP230" s="131"/>
      <c r="AQ230" s="135"/>
      <c r="AV230" s="129"/>
      <c r="AW230" s="129"/>
      <c r="AX230" s="106"/>
      <c r="AY230" s="135"/>
      <c r="BD230" s="74"/>
      <c r="BE230" s="74"/>
      <c r="BF230" s="106"/>
      <c r="BG230" s="135"/>
      <c r="BL230" s="129"/>
      <c r="BM230" s="129"/>
      <c r="BN230" s="106"/>
      <c r="BO230" s="131"/>
      <c r="BT230" s="129"/>
      <c r="BU230" s="129"/>
      <c r="BV230" s="136"/>
      <c r="BZ230" s="129"/>
      <c r="CA230" s="129"/>
      <c r="CB230" s="137"/>
      <c r="CI230" s="129"/>
      <c r="CJ230" s="129"/>
      <c r="CK230" s="129"/>
      <c r="CL230" s="137"/>
      <c r="CQ230" s="106"/>
      <c r="CR230" s="106"/>
      <c r="CS230" s="106"/>
      <c r="CT230" s="106"/>
      <c r="CY230" s="129"/>
      <c r="CZ230" s="129"/>
      <c r="DA230" s="129"/>
      <c r="DB230" s="106"/>
      <c r="DC230" s="130"/>
      <c r="DH230" s="138"/>
      <c r="DI230" s="106"/>
      <c r="DJ230" s="138"/>
      <c r="DK230" s="18"/>
    </row>
    <row r="231" spans="15:115" ht="15.75" customHeight="1">
      <c r="O231" s="128"/>
      <c r="AB231" s="129"/>
      <c r="AC231" s="129"/>
      <c r="AD231" s="131"/>
      <c r="AE231" s="106"/>
      <c r="AF231" s="132"/>
      <c r="AO231" s="136"/>
      <c r="AP231" s="131"/>
      <c r="AQ231" s="135"/>
      <c r="AV231" s="129"/>
      <c r="AW231" s="129"/>
      <c r="AX231" s="106"/>
      <c r="AY231" s="135"/>
      <c r="BD231" s="74"/>
      <c r="BE231" s="74"/>
      <c r="BF231" s="106"/>
      <c r="BG231" s="135"/>
      <c r="BL231" s="129"/>
      <c r="BM231" s="129"/>
      <c r="BN231" s="106"/>
      <c r="BO231" s="131"/>
      <c r="BT231" s="129"/>
      <c r="BU231" s="129"/>
      <c r="BV231" s="136"/>
      <c r="BZ231" s="129"/>
      <c r="CA231" s="129"/>
      <c r="CB231" s="137"/>
      <c r="CI231" s="129"/>
      <c r="CJ231" s="129"/>
      <c r="CK231" s="129"/>
      <c r="CL231" s="137"/>
      <c r="CQ231" s="106"/>
      <c r="CR231" s="106"/>
      <c r="CS231" s="106"/>
      <c r="CT231" s="106"/>
      <c r="CY231" s="129"/>
      <c r="CZ231" s="129"/>
      <c r="DA231" s="129"/>
      <c r="DB231" s="106"/>
      <c r="DC231" s="130"/>
      <c r="DH231" s="138"/>
      <c r="DI231" s="106"/>
      <c r="DJ231" s="138"/>
      <c r="DK231" s="18"/>
    </row>
    <row r="232" spans="15:115" ht="15.75" customHeight="1">
      <c r="O232" s="128"/>
      <c r="AB232" s="129"/>
      <c r="AC232" s="129"/>
      <c r="AD232" s="131"/>
      <c r="AE232" s="106"/>
      <c r="AF232" s="132"/>
      <c r="AO232" s="136"/>
      <c r="AP232" s="131"/>
      <c r="AQ232" s="135"/>
      <c r="AV232" s="129"/>
      <c r="AW232" s="129"/>
      <c r="AX232" s="106"/>
      <c r="AY232" s="135"/>
      <c r="BD232" s="74"/>
      <c r="BE232" s="74"/>
      <c r="BF232" s="106"/>
      <c r="BG232" s="135"/>
      <c r="BL232" s="129"/>
      <c r="BM232" s="129"/>
      <c r="BN232" s="106"/>
      <c r="BO232" s="131"/>
      <c r="BT232" s="129"/>
      <c r="BU232" s="129"/>
      <c r="BV232" s="136"/>
      <c r="BZ232" s="129"/>
      <c r="CA232" s="129"/>
      <c r="CB232" s="137"/>
      <c r="CI232" s="129"/>
      <c r="CJ232" s="129"/>
      <c r="CK232" s="129"/>
      <c r="CL232" s="137"/>
      <c r="CQ232" s="106"/>
      <c r="CR232" s="106"/>
      <c r="CS232" s="106"/>
      <c r="CT232" s="106"/>
      <c r="CY232" s="129"/>
      <c r="CZ232" s="129"/>
      <c r="DA232" s="129"/>
      <c r="DB232" s="106"/>
      <c r="DC232" s="130"/>
      <c r="DH232" s="138"/>
      <c r="DI232" s="106"/>
      <c r="DJ232" s="138"/>
      <c r="DK232" s="18"/>
    </row>
    <row r="233" spans="15:115" ht="15.75" customHeight="1">
      <c r="O233" s="128"/>
      <c r="AB233" s="129"/>
      <c r="AC233" s="129"/>
      <c r="AD233" s="131"/>
      <c r="AE233" s="106"/>
      <c r="AF233" s="132"/>
      <c r="AO233" s="136"/>
      <c r="AP233" s="131"/>
      <c r="AQ233" s="135"/>
      <c r="AV233" s="129"/>
      <c r="AW233" s="129"/>
      <c r="AX233" s="106"/>
      <c r="AY233" s="135"/>
      <c r="BD233" s="74"/>
      <c r="BE233" s="74"/>
      <c r="BF233" s="106"/>
      <c r="BG233" s="135"/>
      <c r="BL233" s="129"/>
      <c r="BM233" s="129"/>
      <c r="BN233" s="106"/>
      <c r="BO233" s="131"/>
      <c r="BT233" s="129"/>
      <c r="BU233" s="129"/>
      <c r="BV233" s="136"/>
      <c r="BZ233" s="129"/>
      <c r="CA233" s="129"/>
      <c r="CB233" s="137"/>
      <c r="CI233" s="129"/>
      <c r="CJ233" s="129"/>
      <c r="CK233" s="129"/>
      <c r="CL233" s="137"/>
      <c r="CQ233" s="106"/>
      <c r="CR233" s="106"/>
      <c r="CS233" s="106"/>
      <c r="CT233" s="106"/>
      <c r="CY233" s="129"/>
      <c r="CZ233" s="129"/>
      <c r="DA233" s="129"/>
      <c r="DB233" s="106"/>
      <c r="DC233" s="130"/>
      <c r="DH233" s="138"/>
      <c r="DI233" s="106"/>
      <c r="DJ233" s="138"/>
      <c r="DK233" s="18"/>
    </row>
    <row r="234" spans="15:115" ht="15.75" customHeight="1">
      <c r="O234" s="128"/>
      <c r="AB234" s="129"/>
      <c r="AC234" s="129"/>
      <c r="AD234" s="131"/>
      <c r="AE234" s="106"/>
      <c r="AF234" s="132"/>
      <c r="AO234" s="136"/>
      <c r="AP234" s="131"/>
      <c r="AQ234" s="135"/>
      <c r="AV234" s="129"/>
      <c r="AW234" s="129"/>
      <c r="AX234" s="106"/>
      <c r="AY234" s="135"/>
      <c r="BD234" s="74"/>
      <c r="BE234" s="74"/>
      <c r="BF234" s="106"/>
      <c r="BG234" s="135"/>
      <c r="BL234" s="129"/>
      <c r="BM234" s="129"/>
      <c r="BN234" s="106"/>
      <c r="BO234" s="131"/>
      <c r="BT234" s="129"/>
      <c r="BU234" s="129"/>
      <c r="BV234" s="136"/>
      <c r="BZ234" s="129"/>
      <c r="CA234" s="129"/>
      <c r="CB234" s="137"/>
      <c r="CI234" s="129"/>
      <c r="CJ234" s="129"/>
      <c r="CK234" s="129"/>
      <c r="CL234" s="137"/>
      <c r="CQ234" s="106"/>
      <c r="CR234" s="106"/>
      <c r="CS234" s="106"/>
      <c r="CT234" s="106"/>
      <c r="CY234" s="129"/>
      <c r="CZ234" s="129"/>
      <c r="DA234" s="129"/>
      <c r="DB234" s="106"/>
      <c r="DC234" s="130"/>
      <c r="DH234" s="138"/>
      <c r="DI234" s="106"/>
      <c r="DJ234" s="138"/>
      <c r="DK234" s="18"/>
    </row>
    <row r="235" spans="15:115" ht="15.75" customHeight="1">
      <c r="O235" s="128"/>
      <c r="AB235" s="129"/>
      <c r="AC235" s="129"/>
      <c r="AD235" s="131"/>
      <c r="AE235" s="106"/>
      <c r="AF235" s="132"/>
      <c r="AO235" s="136"/>
      <c r="AP235" s="131"/>
      <c r="AQ235" s="135"/>
      <c r="AV235" s="129"/>
      <c r="AW235" s="129"/>
      <c r="AX235" s="106"/>
      <c r="AY235" s="135"/>
      <c r="BD235" s="74"/>
      <c r="BE235" s="74"/>
      <c r="BF235" s="106"/>
      <c r="BG235" s="135"/>
      <c r="BL235" s="129"/>
      <c r="BM235" s="129"/>
      <c r="BN235" s="106"/>
      <c r="BO235" s="131"/>
      <c r="BT235" s="129"/>
      <c r="BU235" s="129"/>
      <c r="BV235" s="136"/>
      <c r="BZ235" s="129"/>
      <c r="CA235" s="129"/>
      <c r="CB235" s="137"/>
      <c r="CI235" s="129"/>
      <c r="CJ235" s="129"/>
      <c r="CK235" s="129"/>
      <c r="CL235" s="137"/>
      <c r="CQ235" s="106"/>
      <c r="CR235" s="106"/>
      <c r="CS235" s="106"/>
      <c r="CT235" s="106"/>
      <c r="CY235" s="129"/>
      <c r="CZ235" s="129"/>
      <c r="DA235" s="129"/>
      <c r="DB235" s="106"/>
      <c r="DC235" s="130"/>
      <c r="DH235" s="138"/>
      <c r="DI235" s="106"/>
      <c r="DJ235" s="138"/>
      <c r="DK235" s="18"/>
    </row>
    <row r="236" spans="15:115" ht="15.75" customHeight="1">
      <c r="O236" s="128"/>
      <c r="AB236" s="129"/>
      <c r="AC236" s="129"/>
      <c r="AD236" s="131"/>
      <c r="AE236" s="106"/>
      <c r="AF236" s="132"/>
      <c r="AO236" s="136"/>
      <c r="AP236" s="131"/>
      <c r="AQ236" s="135"/>
      <c r="AV236" s="129"/>
      <c r="AW236" s="129"/>
      <c r="AX236" s="106"/>
      <c r="AY236" s="135"/>
      <c r="BD236" s="74"/>
      <c r="BE236" s="74"/>
      <c r="BF236" s="106"/>
      <c r="BG236" s="135"/>
      <c r="BL236" s="129"/>
      <c r="BM236" s="129"/>
      <c r="BN236" s="106"/>
      <c r="BO236" s="131"/>
      <c r="BT236" s="129"/>
      <c r="BU236" s="129"/>
      <c r="BV236" s="136"/>
      <c r="BZ236" s="129"/>
      <c r="CA236" s="129"/>
      <c r="CB236" s="137"/>
      <c r="CI236" s="129"/>
      <c r="CJ236" s="129"/>
      <c r="CK236" s="129"/>
      <c r="CL236" s="137"/>
      <c r="CQ236" s="106"/>
      <c r="CR236" s="106"/>
      <c r="CS236" s="106"/>
      <c r="CT236" s="106"/>
      <c r="CY236" s="129"/>
      <c r="CZ236" s="129"/>
      <c r="DA236" s="129"/>
      <c r="DB236" s="106"/>
      <c r="DC236" s="130"/>
      <c r="DH236" s="138"/>
      <c r="DI236" s="106"/>
      <c r="DJ236" s="138"/>
      <c r="DK236" s="18"/>
    </row>
    <row r="237" spans="15:115" ht="15.75" customHeight="1">
      <c r="O237" s="128"/>
      <c r="AB237" s="129"/>
      <c r="AC237" s="129"/>
      <c r="AD237" s="131"/>
      <c r="AE237" s="106"/>
      <c r="AF237" s="132"/>
      <c r="AO237" s="136"/>
      <c r="AP237" s="131"/>
      <c r="AQ237" s="135"/>
      <c r="AV237" s="129"/>
      <c r="AW237" s="129"/>
      <c r="AX237" s="106"/>
      <c r="AY237" s="135"/>
      <c r="BD237" s="74"/>
      <c r="BE237" s="74"/>
      <c r="BF237" s="106"/>
      <c r="BG237" s="135"/>
      <c r="BL237" s="129"/>
      <c r="BM237" s="129"/>
      <c r="BN237" s="106"/>
      <c r="BO237" s="131"/>
      <c r="BT237" s="129"/>
      <c r="BU237" s="129"/>
      <c r="BV237" s="136"/>
      <c r="BZ237" s="129"/>
      <c r="CA237" s="129"/>
      <c r="CB237" s="137"/>
      <c r="CI237" s="129"/>
      <c r="CJ237" s="129"/>
      <c r="CK237" s="129"/>
      <c r="CL237" s="137"/>
      <c r="CQ237" s="106"/>
      <c r="CR237" s="106"/>
      <c r="CS237" s="106"/>
      <c r="CT237" s="106"/>
      <c r="CY237" s="129"/>
      <c r="CZ237" s="129"/>
      <c r="DA237" s="129"/>
      <c r="DB237" s="106"/>
      <c r="DC237" s="130"/>
      <c r="DH237" s="138"/>
      <c r="DI237" s="106"/>
      <c r="DJ237" s="138"/>
      <c r="DK237" s="18"/>
    </row>
    <row r="238" spans="15:115" ht="15.75" customHeight="1">
      <c r="O238" s="128"/>
      <c r="AB238" s="129"/>
      <c r="AC238" s="129"/>
      <c r="AD238" s="131"/>
      <c r="AE238" s="106"/>
      <c r="AF238" s="132"/>
      <c r="AO238" s="136"/>
      <c r="AP238" s="131"/>
      <c r="AQ238" s="135"/>
      <c r="AV238" s="129"/>
      <c r="AW238" s="129"/>
      <c r="AX238" s="106"/>
      <c r="AY238" s="135"/>
      <c r="BD238" s="74"/>
      <c r="BE238" s="74"/>
      <c r="BF238" s="106"/>
      <c r="BG238" s="135"/>
      <c r="BL238" s="129"/>
      <c r="BM238" s="129"/>
      <c r="BN238" s="106"/>
      <c r="BO238" s="131"/>
      <c r="BT238" s="129"/>
      <c r="BU238" s="129"/>
      <c r="BV238" s="136"/>
      <c r="BZ238" s="129"/>
      <c r="CA238" s="129"/>
      <c r="CB238" s="137"/>
      <c r="CI238" s="129"/>
      <c r="CJ238" s="129"/>
      <c r="CK238" s="129"/>
      <c r="CL238" s="137"/>
      <c r="CQ238" s="106"/>
      <c r="CR238" s="106"/>
      <c r="CS238" s="106"/>
      <c r="CT238" s="106"/>
      <c r="CY238" s="129"/>
      <c r="CZ238" s="129"/>
      <c r="DA238" s="129"/>
      <c r="DB238" s="106"/>
      <c r="DC238" s="130"/>
      <c r="DH238" s="138"/>
      <c r="DI238" s="106"/>
      <c r="DJ238" s="138"/>
      <c r="DK238" s="18"/>
    </row>
    <row r="239" spans="15:115" ht="15.75" customHeight="1">
      <c r="O239" s="128"/>
      <c r="AB239" s="129"/>
      <c r="AC239" s="129"/>
      <c r="AD239" s="131"/>
      <c r="AE239" s="106"/>
      <c r="AF239" s="132"/>
      <c r="AO239" s="136"/>
      <c r="AP239" s="131"/>
      <c r="AQ239" s="135"/>
      <c r="AV239" s="129"/>
      <c r="AW239" s="129"/>
      <c r="AX239" s="106"/>
      <c r="AY239" s="135"/>
      <c r="BD239" s="74"/>
      <c r="BE239" s="74"/>
      <c r="BF239" s="106"/>
      <c r="BG239" s="135"/>
      <c r="BL239" s="129"/>
      <c r="BM239" s="129"/>
      <c r="BN239" s="106"/>
      <c r="BO239" s="131"/>
      <c r="BT239" s="129"/>
      <c r="BU239" s="129"/>
      <c r="BV239" s="136"/>
      <c r="BZ239" s="129"/>
      <c r="CA239" s="129"/>
      <c r="CB239" s="137"/>
      <c r="CI239" s="129"/>
      <c r="CJ239" s="129"/>
      <c r="CK239" s="129"/>
      <c r="CL239" s="137"/>
      <c r="CQ239" s="106"/>
      <c r="CR239" s="106"/>
      <c r="CS239" s="106"/>
      <c r="CT239" s="106"/>
      <c r="CY239" s="129"/>
      <c r="CZ239" s="129"/>
      <c r="DA239" s="129"/>
      <c r="DB239" s="106"/>
      <c r="DC239" s="130"/>
      <c r="DH239" s="138"/>
      <c r="DI239" s="106"/>
      <c r="DJ239" s="138"/>
      <c r="DK239" s="18"/>
    </row>
    <row r="240" spans="15:115" ht="15.75" customHeight="1">
      <c r="O240" s="128"/>
      <c r="AB240" s="129"/>
      <c r="AC240" s="129"/>
      <c r="AD240" s="131"/>
      <c r="AE240" s="106"/>
      <c r="AF240" s="132"/>
      <c r="AO240" s="136"/>
      <c r="AP240" s="131"/>
      <c r="AQ240" s="135"/>
      <c r="AV240" s="129"/>
      <c r="AW240" s="129"/>
      <c r="AX240" s="106"/>
      <c r="AY240" s="135"/>
      <c r="BD240" s="74"/>
      <c r="BE240" s="74"/>
      <c r="BF240" s="106"/>
      <c r="BG240" s="135"/>
      <c r="BL240" s="129"/>
      <c r="BM240" s="129"/>
      <c r="BN240" s="106"/>
      <c r="BO240" s="131"/>
      <c r="BT240" s="129"/>
      <c r="BU240" s="129"/>
      <c r="BV240" s="136"/>
      <c r="BZ240" s="129"/>
      <c r="CA240" s="129"/>
      <c r="CB240" s="137"/>
      <c r="CI240" s="129"/>
      <c r="CJ240" s="129"/>
      <c r="CK240" s="129"/>
      <c r="CL240" s="137"/>
      <c r="CQ240" s="106"/>
      <c r="CR240" s="106"/>
      <c r="CS240" s="106"/>
      <c r="CT240" s="106"/>
      <c r="CY240" s="129"/>
      <c r="CZ240" s="129"/>
      <c r="DA240" s="129"/>
      <c r="DB240" s="106"/>
      <c r="DC240" s="130"/>
      <c r="DH240" s="138"/>
      <c r="DI240" s="106"/>
      <c r="DJ240" s="138"/>
      <c r="DK240" s="18"/>
    </row>
    <row r="241" spans="15:115" ht="15.75" customHeight="1">
      <c r="O241" s="128"/>
      <c r="AB241" s="129"/>
      <c r="AC241" s="129"/>
      <c r="AD241" s="131"/>
      <c r="AE241" s="106"/>
      <c r="AF241" s="132"/>
      <c r="AO241" s="136"/>
      <c r="AP241" s="131"/>
      <c r="AQ241" s="135"/>
      <c r="AV241" s="129"/>
      <c r="AW241" s="129"/>
      <c r="AX241" s="106"/>
      <c r="AY241" s="135"/>
      <c r="BD241" s="74"/>
      <c r="BE241" s="74"/>
      <c r="BF241" s="106"/>
      <c r="BG241" s="135"/>
      <c r="BL241" s="129"/>
      <c r="BM241" s="129"/>
      <c r="BN241" s="106"/>
      <c r="BO241" s="131"/>
      <c r="BT241" s="129"/>
      <c r="BU241" s="129"/>
      <c r="BV241" s="136"/>
      <c r="BZ241" s="129"/>
      <c r="CA241" s="129"/>
      <c r="CB241" s="137"/>
      <c r="CI241" s="129"/>
      <c r="CJ241" s="129"/>
      <c r="CK241" s="129"/>
      <c r="CL241" s="137"/>
      <c r="CQ241" s="106"/>
      <c r="CR241" s="106"/>
      <c r="CS241" s="106"/>
      <c r="CT241" s="106"/>
      <c r="CY241" s="129"/>
      <c r="CZ241" s="129"/>
      <c r="DA241" s="129"/>
      <c r="DB241" s="106"/>
      <c r="DC241" s="130"/>
      <c r="DH241" s="138"/>
      <c r="DI241" s="106"/>
      <c r="DJ241" s="138"/>
      <c r="DK241" s="18"/>
    </row>
    <row r="242" spans="15:115" ht="15.75" customHeight="1">
      <c r="O242" s="128"/>
      <c r="AB242" s="129"/>
      <c r="AC242" s="129"/>
      <c r="AD242" s="131"/>
      <c r="AE242" s="106"/>
      <c r="AF242" s="132"/>
      <c r="AO242" s="136"/>
      <c r="AP242" s="131"/>
      <c r="AQ242" s="135"/>
      <c r="AV242" s="129"/>
      <c r="AW242" s="129"/>
      <c r="AX242" s="106"/>
      <c r="AY242" s="135"/>
      <c r="BD242" s="74"/>
      <c r="BE242" s="74"/>
      <c r="BF242" s="106"/>
      <c r="BG242" s="135"/>
      <c r="BL242" s="129"/>
      <c r="BM242" s="129"/>
      <c r="BN242" s="106"/>
      <c r="BO242" s="131"/>
      <c r="BT242" s="129"/>
      <c r="BU242" s="129"/>
      <c r="BV242" s="136"/>
      <c r="BZ242" s="129"/>
      <c r="CA242" s="129"/>
      <c r="CB242" s="137"/>
      <c r="CI242" s="129"/>
      <c r="CJ242" s="129"/>
      <c r="CK242" s="129"/>
      <c r="CL242" s="137"/>
      <c r="CQ242" s="106"/>
      <c r="CR242" s="106"/>
      <c r="CS242" s="106"/>
      <c r="CT242" s="106"/>
      <c r="CY242" s="129"/>
      <c r="CZ242" s="129"/>
      <c r="DA242" s="129"/>
      <c r="DB242" s="106"/>
      <c r="DC242" s="130"/>
      <c r="DH242" s="138"/>
      <c r="DI242" s="106"/>
      <c r="DJ242" s="138"/>
      <c r="DK242" s="18"/>
    </row>
    <row r="243" spans="15:115" ht="15.75" customHeight="1">
      <c r="O243" s="128"/>
      <c r="AB243" s="129"/>
      <c r="AC243" s="129"/>
      <c r="AD243" s="131"/>
      <c r="AE243" s="106"/>
      <c r="AF243" s="132"/>
      <c r="AO243" s="136"/>
      <c r="AP243" s="131"/>
      <c r="AQ243" s="135"/>
      <c r="AV243" s="129"/>
      <c r="AW243" s="129"/>
      <c r="AX243" s="106"/>
      <c r="AY243" s="135"/>
      <c r="BD243" s="74"/>
      <c r="BE243" s="74"/>
      <c r="BF243" s="106"/>
      <c r="BG243" s="135"/>
      <c r="BL243" s="129"/>
      <c r="BM243" s="129"/>
      <c r="BN243" s="106"/>
      <c r="BO243" s="131"/>
      <c r="BT243" s="129"/>
      <c r="BU243" s="129"/>
      <c r="BV243" s="136"/>
      <c r="BZ243" s="129"/>
      <c r="CA243" s="129"/>
      <c r="CB243" s="137"/>
      <c r="CI243" s="129"/>
      <c r="CJ243" s="129"/>
      <c r="CK243" s="129"/>
      <c r="CL243" s="137"/>
      <c r="CQ243" s="106"/>
      <c r="CR243" s="106"/>
      <c r="CS243" s="106"/>
      <c r="CT243" s="106"/>
      <c r="CY243" s="129"/>
      <c r="CZ243" s="129"/>
      <c r="DA243" s="129"/>
      <c r="DB243" s="106"/>
      <c r="DC243" s="130"/>
      <c r="DH243" s="138"/>
      <c r="DI243" s="106"/>
      <c r="DJ243" s="138"/>
      <c r="DK243" s="18"/>
    </row>
    <row r="244" spans="15:115" ht="15.75" customHeight="1">
      <c r="O244" s="128"/>
      <c r="AB244" s="129"/>
      <c r="AC244" s="129"/>
      <c r="AD244" s="131"/>
      <c r="AE244" s="106"/>
      <c r="AF244" s="132"/>
      <c r="AO244" s="136"/>
      <c r="AP244" s="131"/>
      <c r="AQ244" s="135"/>
      <c r="AV244" s="129"/>
      <c r="AW244" s="129"/>
      <c r="AX244" s="106"/>
      <c r="AY244" s="135"/>
      <c r="BD244" s="74"/>
      <c r="BE244" s="74"/>
      <c r="BF244" s="106"/>
      <c r="BG244" s="135"/>
      <c r="BL244" s="129"/>
      <c r="BM244" s="129"/>
      <c r="BN244" s="106"/>
      <c r="BO244" s="131"/>
      <c r="BT244" s="129"/>
      <c r="BU244" s="129"/>
      <c r="BV244" s="136"/>
      <c r="BZ244" s="129"/>
      <c r="CA244" s="129"/>
      <c r="CB244" s="137"/>
      <c r="CI244" s="129"/>
      <c r="CJ244" s="129"/>
      <c r="CK244" s="129"/>
      <c r="CL244" s="137"/>
      <c r="CQ244" s="106"/>
      <c r="CR244" s="106"/>
      <c r="CS244" s="106"/>
      <c r="CT244" s="106"/>
      <c r="CY244" s="129"/>
      <c r="CZ244" s="129"/>
      <c r="DA244" s="129"/>
      <c r="DB244" s="106"/>
      <c r="DC244" s="130"/>
      <c r="DH244" s="138"/>
      <c r="DI244" s="106"/>
      <c r="DJ244" s="138"/>
      <c r="DK244" s="18"/>
    </row>
    <row r="245" spans="15:115" ht="15.75" customHeight="1">
      <c r="O245" s="128"/>
      <c r="AB245" s="129"/>
      <c r="AC245" s="129"/>
      <c r="AD245" s="131"/>
      <c r="AE245" s="106"/>
      <c r="AF245" s="132"/>
      <c r="AO245" s="136"/>
      <c r="AP245" s="131"/>
      <c r="AQ245" s="135"/>
      <c r="AV245" s="129"/>
      <c r="AW245" s="129"/>
      <c r="AX245" s="106"/>
      <c r="AY245" s="135"/>
      <c r="BD245" s="74"/>
      <c r="BE245" s="74"/>
      <c r="BF245" s="106"/>
      <c r="BG245" s="135"/>
      <c r="BL245" s="129"/>
      <c r="BM245" s="129"/>
      <c r="BN245" s="106"/>
      <c r="BO245" s="131"/>
      <c r="BT245" s="129"/>
      <c r="BU245" s="129"/>
      <c r="BV245" s="136"/>
      <c r="BZ245" s="129"/>
      <c r="CA245" s="129"/>
      <c r="CB245" s="137"/>
      <c r="CI245" s="129"/>
      <c r="CJ245" s="129"/>
      <c r="CK245" s="129"/>
      <c r="CL245" s="137"/>
      <c r="CQ245" s="106"/>
      <c r="CR245" s="106"/>
      <c r="CS245" s="106"/>
      <c r="CT245" s="106"/>
      <c r="CY245" s="129"/>
      <c r="CZ245" s="129"/>
      <c r="DA245" s="129"/>
      <c r="DB245" s="106"/>
      <c r="DC245" s="130"/>
      <c r="DH245" s="138"/>
      <c r="DI245" s="106"/>
      <c r="DJ245" s="138"/>
      <c r="DK245" s="18"/>
    </row>
    <row r="246" spans="15:115" ht="15.75" customHeight="1">
      <c r="O246" s="128"/>
      <c r="AB246" s="129"/>
      <c r="AC246" s="129"/>
      <c r="AD246" s="131"/>
      <c r="AE246" s="106"/>
      <c r="AF246" s="132"/>
      <c r="AO246" s="136"/>
      <c r="AP246" s="131"/>
      <c r="AQ246" s="135"/>
      <c r="AV246" s="129"/>
      <c r="AW246" s="129"/>
      <c r="AX246" s="106"/>
      <c r="AY246" s="135"/>
      <c r="BD246" s="74"/>
      <c r="BE246" s="74"/>
      <c r="BF246" s="106"/>
      <c r="BG246" s="135"/>
      <c r="BL246" s="129"/>
      <c r="BM246" s="129"/>
      <c r="BN246" s="106"/>
      <c r="BO246" s="131"/>
      <c r="BT246" s="129"/>
      <c r="BU246" s="129"/>
      <c r="BV246" s="136"/>
      <c r="BZ246" s="129"/>
      <c r="CA246" s="129"/>
      <c r="CB246" s="137"/>
      <c r="CI246" s="129"/>
      <c r="CJ246" s="129"/>
      <c r="CK246" s="129"/>
      <c r="CL246" s="137"/>
      <c r="CQ246" s="106"/>
      <c r="CR246" s="106"/>
      <c r="CS246" s="106"/>
      <c r="CT246" s="106"/>
      <c r="CY246" s="129"/>
      <c r="CZ246" s="129"/>
      <c r="DA246" s="129"/>
      <c r="DB246" s="106"/>
      <c r="DC246" s="130"/>
      <c r="DH246" s="138"/>
      <c r="DI246" s="106"/>
      <c r="DJ246" s="138"/>
      <c r="DK246" s="18"/>
    </row>
    <row r="247" spans="15:115" ht="15.75" customHeight="1">
      <c r="O247" s="128"/>
      <c r="AB247" s="129"/>
      <c r="AC247" s="129"/>
      <c r="AD247" s="131"/>
      <c r="AE247" s="106"/>
      <c r="AF247" s="132"/>
      <c r="AO247" s="136"/>
      <c r="AP247" s="131"/>
      <c r="AQ247" s="135"/>
      <c r="AV247" s="129"/>
      <c r="AW247" s="129"/>
      <c r="AX247" s="106"/>
      <c r="AY247" s="135"/>
      <c r="BD247" s="74"/>
      <c r="BE247" s="74"/>
      <c r="BF247" s="106"/>
      <c r="BG247" s="135"/>
      <c r="BL247" s="129"/>
      <c r="BM247" s="129"/>
      <c r="BN247" s="106"/>
      <c r="BO247" s="131"/>
      <c r="BT247" s="129"/>
      <c r="BU247" s="129"/>
      <c r="BV247" s="136"/>
      <c r="BZ247" s="129"/>
      <c r="CA247" s="129"/>
      <c r="CB247" s="137"/>
      <c r="CI247" s="129"/>
      <c r="CJ247" s="129"/>
      <c r="CK247" s="129"/>
      <c r="CL247" s="137"/>
      <c r="CQ247" s="106"/>
      <c r="CR247" s="106"/>
      <c r="CS247" s="106"/>
      <c r="CT247" s="106"/>
      <c r="CY247" s="129"/>
      <c r="CZ247" s="129"/>
      <c r="DA247" s="129"/>
      <c r="DB247" s="106"/>
      <c r="DC247" s="130"/>
      <c r="DH247" s="138"/>
      <c r="DI247" s="106"/>
      <c r="DJ247" s="138"/>
      <c r="DK247" s="18"/>
    </row>
    <row r="248" spans="15:115" ht="15.75" customHeight="1">
      <c r="O248" s="128"/>
      <c r="AB248" s="129"/>
      <c r="AC248" s="129"/>
      <c r="AD248" s="131"/>
      <c r="AE248" s="106"/>
      <c r="AF248" s="132"/>
      <c r="AO248" s="136"/>
      <c r="AP248" s="131"/>
      <c r="AQ248" s="135"/>
      <c r="AV248" s="129"/>
      <c r="AW248" s="129"/>
      <c r="AX248" s="106"/>
      <c r="AY248" s="135"/>
      <c r="BD248" s="74"/>
      <c r="BE248" s="74"/>
      <c r="BF248" s="106"/>
      <c r="BG248" s="135"/>
      <c r="BL248" s="129"/>
      <c r="BM248" s="129"/>
      <c r="BN248" s="106"/>
      <c r="BO248" s="131"/>
      <c r="BT248" s="129"/>
      <c r="BU248" s="129"/>
      <c r="BV248" s="136"/>
      <c r="BZ248" s="129"/>
      <c r="CA248" s="129"/>
      <c r="CB248" s="137"/>
      <c r="CI248" s="129"/>
      <c r="CJ248" s="129"/>
      <c r="CK248" s="129"/>
      <c r="CL248" s="137"/>
      <c r="CQ248" s="106"/>
      <c r="CR248" s="106"/>
      <c r="CS248" s="106"/>
      <c r="CT248" s="106"/>
      <c r="CY248" s="129"/>
      <c r="CZ248" s="129"/>
      <c r="DA248" s="129"/>
      <c r="DB248" s="106"/>
      <c r="DC248" s="130"/>
      <c r="DH248" s="138"/>
      <c r="DI248" s="106"/>
      <c r="DJ248" s="138"/>
      <c r="DK248" s="18"/>
    </row>
    <row r="249" spans="15:115" ht="15.75" customHeight="1">
      <c r="O249" s="128"/>
      <c r="AB249" s="129"/>
      <c r="AC249" s="129"/>
      <c r="AD249" s="131"/>
      <c r="AE249" s="106"/>
      <c r="AF249" s="132"/>
      <c r="AO249" s="136"/>
      <c r="AP249" s="131"/>
      <c r="AQ249" s="135"/>
      <c r="AV249" s="129"/>
      <c r="AW249" s="129"/>
      <c r="AX249" s="106"/>
      <c r="AY249" s="135"/>
      <c r="BD249" s="74"/>
      <c r="BE249" s="74"/>
      <c r="BF249" s="106"/>
      <c r="BG249" s="135"/>
      <c r="BL249" s="129"/>
      <c r="BM249" s="129"/>
      <c r="BN249" s="106"/>
      <c r="BO249" s="131"/>
      <c r="BT249" s="129"/>
      <c r="BU249" s="129"/>
      <c r="BV249" s="136"/>
      <c r="BZ249" s="129"/>
      <c r="CA249" s="129"/>
      <c r="CB249" s="137"/>
      <c r="CI249" s="129"/>
      <c r="CJ249" s="129"/>
      <c r="CK249" s="129"/>
      <c r="CL249" s="137"/>
      <c r="CQ249" s="106"/>
      <c r="CR249" s="106"/>
      <c r="CS249" s="106"/>
      <c r="CT249" s="106"/>
      <c r="CY249" s="129"/>
      <c r="CZ249" s="129"/>
      <c r="DA249" s="129"/>
      <c r="DB249" s="106"/>
      <c r="DC249" s="130"/>
      <c r="DH249" s="138"/>
      <c r="DI249" s="106"/>
      <c r="DJ249" s="138"/>
      <c r="DK249" s="18"/>
    </row>
    <row r="250" spans="15:115" ht="15.75" customHeight="1">
      <c r="O250" s="128"/>
      <c r="AB250" s="129"/>
      <c r="AC250" s="129"/>
      <c r="AD250" s="131"/>
      <c r="AE250" s="106"/>
      <c r="AF250" s="132"/>
      <c r="AO250" s="136"/>
      <c r="AP250" s="131"/>
      <c r="AQ250" s="135"/>
      <c r="AV250" s="129"/>
      <c r="AW250" s="129"/>
      <c r="AX250" s="106"/>
      <c r="AY250" s="135"/>
      <c r="BD250" s="74"/>
      <c r="BE250" s="74"/>
      <c r="BF250" s="106"/>
      <c r="BG250" s="135"/>
      <c r="BL250" s="129"/>
      <c r="BM250" s="129"/>
      <c r="BN250" s="106"/>
      <c r="BO250" s="131"/>
      <c r="BT250" s="129"/>
      <c r="BU250" s="129"/>
      <c r="BV250" s="136"/>
      <c r="BZ250" s="129"/>
      <c r="CA250" s="129"/>
      <c r="CB250" s="137"/>
      <c r="CI250" s="129"/>
      <c r="CJ250" s="129"/>
      <c r="CK250" s="129"/>
      <c r="CL250" s="137"/>
      <c r="CQ250" s="106"/>
      <c r="CR250" s="106"/>
      <c r="CS250" s="106"/>
      <c r="CT250" s="106"/>
      <c r="CY250" s="129"/>
      <c r="CZ250" s="129"/>
      <c r="DA250" s="129"/>
      <c r="DB250" s="106"/>
      <c r="DC250" s="130"/>
      <c r="DH250" s="138"/>
      <c r="DI250" s="106"/>
      <c r="DJ250" s="138"/>
      <c r="DK250" s="18"/>
    </row>
    <row r="251" spans="15:115" ht="15.75" customHeight="1">
      <c r="O251" s="128"/>
      <c r="AB251" s="129"/>
      <c r="AC251" s="129"/>
      <c r="AD251" s="131"/>
      <c r="AE251" s="106"/>
      <c r="AF251" s="132"/>
      <c r="AO251" s="136"/>
      <c r="AP251" s="131"/>
      <c r="AQ251" s="135"/>
      <c r="AV251" s="129"/>
      <c r="AW251" s="129"/>
      <c r="AX251" s="106"/>
      <c r="AY251" s="135"/>
      <c r="BD251" s="74"/>
      <c r="BE251" s="74"/>
      <c r="BF251" s="106"/>
      <c r="BG251" s="135"/>
      <c r="BL251" s="129"/>
      <c r="BM251" s="129"/>
      <c r="BN251" s="106"/>
      <c r="BO251" s="131"/>
      <c r="BT251" s="129"/>
      <c r="BU251" s="129"/>
      <c r="BV251" s="136"/>
      <c r="BZ251" s="129"/>
      <c r="CA251" s="129"/>
      <c r="CB251" s="137"/>
      <c r="CI251" s="129"/>
      <c r="CJ251" s="129"/>
      <c r="CK251" s="129"/>
      <c r="CL251" s="137"/>
      <c r="CQ251" s="106"/>
      <c r="CR251" s="106"/>
      <c r="CS251" s="106"/>
      <c r="CT251" s="106"/>
      <c r="CY251" s="129"/>
      <c r="CZ251" s="129"/>
      <c r="DA251" s="129"/>
      <c r="DB251" s="106"/>
      <c r="DC251" s="130"/>
      <c r="DH251" s="138"/>
      <c r="DI251" s="106"/>
      <c r="DJ251" s="138"/>
      <c r="DK251" s="18"/>
    </row>
    <row r="252" spans="15:115" ht="15.75" customHeight="1">
      <c r="O252" s="128"/>
      <c r="AB252" s="129"/>
      <c r="AC252" s="129"/>
      <c r="AD252" s="131"/>
      <c r="AE252" s="106"/>
      <c r="AF252" s="132"/>
      <c r="AO252" s="136"/>
      <c r="AP252" s="131"/>
      <c r="AQ252" s="135"/>
      <c r="AV252" s="129"/>
      <c r="AW252" s="129"/>
      <c r="AX252" s="106"/>
      <c r="AY252" s="135"/>
      <c r="BD252" s="74"/>
      <c r="BE252" s="74"/>
      <c r="BF252" s="106"/>
      <c r="BG252" s="135"/>
      <c r="BL252" s="129"/>
      <c r="BM252" s="129"/>
      <c r="BN252" s="106"/>
      <c r="BO252" s="131"/>
      <c r="BT252" s="129"/>
      <c r="BU252" s="129"/>
      <c r="BV252" s="136"/>
      <c r="BZ252" s="129"/>
      <c r="CA252" s="129"/>
      <c r="CB252" s="137"/>
      <c r="CI252" s="129"/>
      <c r="CJ252" s="129"/>
      <c r="CK252" s="129"/>
      <c r="CL252" s="137"/>
      <c r="CQ252" s="106"/>
      <c r="CR252" s="106"/>
      <c r="CS252" s="106"/>
      <c r="CT252" s="106"/>
      <c r="CY252" s="129"/>
      <c r="CZ252" s="129"/>
      <c r="DA252" s="129"/>
      <c r="DB252" s="106"/>
      <c r="DC252" s="130"/>
      <c r="DH252" s="138"/>
      <c r="DI252" s="106"/>
      <c r="DJ252" s="138"/>
      <c r="DK252" s="18"/>
    </row>
    <row r="253" spans="15:115" ht="15.75" customHeight="1">
      <c r="O253" s="128"/>
      <c r="AB253" s="129"/>
      <c r="AC253" s="129"/>
      <c r="AD253" s="131"/>
      <c r="AE253" s="106"/>
      <c r="AF253" s="132"/>
      <c r="AO253" s="136"/>
      <c r="AP253" s="131"/>
      <c r="AQ253" s="135"/>
      <c r="AV253" s="129"/>
      <c r="AW253" s="129"/>
      <c r="AX253" s="106"/>
      <c r="AY253" s="135"/>
      <c r="BD253" s="74"/>
      <c r="BE253" s="74"/>
      <c r="BF253" s="106"/>
      <c r="BG253" s="135"/>
      <c r="BL253" s="129"/>
      <c r="BM253" s="129"/>
      <c r="BN253" s="106"/>
      <c r="BO253" s="131"/>
      <c r="BT253" s="129"/>
      <c r="BU253" s="129"/>
      <c r="BV253" s="136"/>
      <c r="BZ253" s="129"/>
      <c r="CA253" s="129"/>
      <c r="CB253" s="137"/>
      <c r="CI253" s="129"/>
      <c r="CJ253" s="129"/>
      <c r="CK253" s="129"/>
      <c r="CL253" s="137"/>
      <c r="CQ253" s="106"/>
      <c r="CR253" s="106"/>
      <c r="CS253" s="106"/>
      <c r="CT253" s="106"/>
      <c r="CY253" s="129"/>
      <c r="CZ253" s="129"/>
      <c r="DA253" s="129"/>
      <c r="DB253" s="106"/>
      <c r="DC253" s="130"/>
      <c r="DH253" s="138"/>
      <c r="DI253" s="106"/>
      <c r="DJ253" s="138"/>
      <c r="DK253" s="18"/>
    </row>
    <row r="254" spans="15:115" ht="15.75" customHeight="1">
      <c r="O254" s="128"/>
      <c r="AB254" s="129"/>
      <c r="AC254" s="129"/>
      <c r="AD254" s="131"/>
      <c r="AE254" s="106"/>
      <c r="AF254" s="132"/>
      <c r="AO254" s="136"/>
      <c r="AP254" s="131"/>
      <c r="AQ254" s="135"/>
      <c r="AV254" s="129"/>
      <c r="AW254" s="129"/>
      <c r="AX254" s="106"/>
      <c r="AY254" s="135"/>
      <c r="BD254" s="74"/>
      <c r="BE254" s="74"/>
      <c r="BF254" s="106"/>
      <c r="BG254" s="135"/>
      <c r="BL254" s="129"/>
      <c r="BM254" s="129"/>
      <c r="BN254" s="106"/>
      <c r="BO254" s="131"/>
      <c r="BT254" s="129"/>
      <c r="BU254" s="129"/>
      <c r="BV254" s="136"/>
      <c r="BZ254" s="129"/>
      <c r="CA254" s="129"/>
      <c r="CB254" s="137"/>
      <c r="CI254" s="129"/>
      <c r="CJ254" s="129"/>
      <c r="CK254" s="129"/>
      <c r="CL254" s="137"/>
      <c r="CQ254" s="106"/>
      <c r="CR254" s="106"/>
      <c r="CS254" s="106"/>
      <c r="CT254" s="106"/>
      <c r="CY254" s="129"/>
      <c r="CZ254" s="129"/>
      <c r="DA254" s="129"/>
      <c r="DB254" s="106"/>
      <c r="DC254" s="130"/>
      <c r="DH254" s="138"/>
      <c r="DI254" s="106"/>
      <c r="DJ254" s="138"/>
      <c r="DK254" s="18"/>
    </row>
    <row r="255" spans="15:115" ht="15.75" customHeight="1">
      <c r="O255" s="128"/>
      <c r="AB255" s="129"/>
      <c r="AC255" s="129"/>
      <c r="AD255" s="131"/>
      <c r="AE255" s="106"/>
      <c r="AF255" s="132"/>
      <c r="AO255" s="136"/>
      <c r="AP255" s="131"/>
      <c r="AQ255" s="135"/>
      <c r="AV255" s="129"/>
      <c r="AW255" s="129"/>
      <c r="AX255" s="106"/>
      <c r="AY255" s="135"/>
      <c r="BD255" s="74"/>
      <c r="BE255" s="74"/>
      <c r="BF255" s="106"/>
      <c r="BG255" s="135"/>
      <c r="BL255" s="129"/>
      <c r="BM255" s="129"/>
      <c r="BN255" s="106"/>
      <c r="BO255" s="131"/>
      <c r="BT255" s="129"/>
      <c r="BU255" s="129"/>
      <c r="BV255" s="136"/>
      <c r="BZ255" s="129"/>
      <c r="CA255" s="129"/>
      <c r="CB255" s="137"/>
      <c r="CI255" s="129"/>
      <c r="CJ255" s="129"/>
      <c r="CK255" s="129"/>
      <c r="CL255" s="137"/>
      <c r="CQ255" s="106"/>
      <c r="CR255" s="106"/>
      <c r="CS255" s="106"/>
      <c r="CT255" s="106"/>
      <c r="CY255" s="129"/>
      <c r="CZ255" s="129"/>
      <c r="DA255" s="129"/>
      <c r="DB255" s="106"/>
      <c r="DC255" s="130"/>
      <c r="DH255" s="138"/>
      <c r="DI255" s="106"/>
      <c r="DJ255" s="138"/>
      <c r="DK255" s="18"/>
    </row>
    <row r="256" spans="15:115" ht="15.75" customHeight="1">
      <c r="O256" s="128"/>
      <c r="AB256" s="129"/>
      <c r="AC256" s="129"/>
      <c r="AD256" s="131"/>
      <c r="AE256" s="106"/>
      <c r="AF256" s="132"/>
      <c r="AO256" s="136"/>
      <c r="AP256" s="131"/>
      <c r="AQ256" s="135"/>
      <c r="AV256" s="129"/>
      <c r="AW256" s="129"/>
      <c r="AX256" s="106"/>
      <c r="AY256" s="135"/>
      <c r="BD256" s="74"/>
      <c r="BE256" s="74"/>
      <c r="BF256" s="106"/>
      <c r="BG256" s="135"/>
      <c r="BL256" s="129"/>
      <c r="BM256" s="129"/>
      <c r="BN256" s="106"/>
      <c r="BO256" s="131"/>
      <c r="BT256" s="129"/>
      <c r="BU256" s="129"/>
      <c r="BV256" s="136"/>
      <c r="BZ256" s="129"/>
      <c r="CA256" s="129"/>
      <c r="CB256" s="137"/>
      <c r="CI256" s="129"/>
      <c r="CJ256" s="129"/>
      <c r="CK256" s="129"/>
      <c r="CL256" s="137"/>
      <c r="CQ256" s="106"/>
      <c r="CR256" s="106"/>
      <c r="CS256" s="106"/>
      <c r="CT256" s="106"/>
      <c r="CY256" s="129"/>
      <c r="CZ256" s="129"/>
      <c r="DA256" s="129"/>
      <c r="DB256" s="106"/>
      <c r="DC256" s="130"/>
      <c r="DH256" s="138"/>
      <c r="DI256" s="106"/>
      <c r="DJ256" s="138"/>
      <c r="DK256" s="18"/>
    </row>
    <row r="257" spans="15:115" ht="15.75" customHeight="1">
      <c r="O257" s="128"/>
      <c r="AB257" s="129"/>
      <c r="AC257" s="129"/>
      <c r="AD257" s="131"/>
      <c r="AE257" s="106"/>
      <c r="AF257" s="132"/>
      <c r="AO257" s="136"/>
      <c r="AP257" s="131"/>
      <c r="AQ257" s="135"/>
      <c r="AV257" s="129"/>
      <c r="AW257" s="129"/>
      <c r="AX257" s="106"/>
      <c r="AY257" s="135"/>
      <c r="BD257" s="74"/>
      <c r="BE257" s="74"/>
      <c r="BF257" s="106"/>
      <c r="BG257" s="135"/>
      <c r="BL257" s="129"/>
      <c r="BM257" s="129"/>
      <c r="BN257" s="106"/>
      <c r="BO257" s="131"/>
      <c r="BT257" s="129"/>
      <c r="BU257" s="129"/>
      <c r="BV257" s="136"/>
      <c r="BZ257" s="129"/>
      <c r="CA257" s="129"/>
      <c r="CB257" s="137"/>
      <c r="CI257" s="129"/>
      <c r="CJ257" s="129"/>
      <c r="CK257" s="129"/>
      <c r="CL257" s="137"/>
      <c r="CQ257" s="106"/>
      <c r="CR257" s="106"/>
      <c r="CS257" s="106"/>
      <c r="CT257" s="106"/>
      <c r="CY257" s="129"/>
      <c r="CZ257" s="129"/>
      <c r="DA257" s="129"/>
      <c r="DB257" s="106"/>
      <c r="DC257" s="130"/>
      <c r="DH257" s="138"/>
      <c r="DI257" s="106"/>
      <c r="DJ257" s="138"/>
      <c r="DK257" s="18"/>
    </row>
    <row r="258" spans="15:115" ht="15.75" customHeight="1">
      <c r="O258" s="128"/>
      <c r="AB258" s="129"/>
      <c r="AC258" s="129"/>
      <c r="AD258" s="131"/>
      <c r="AE258" s="106"/>
      <c r="AF258" s="132"/>
      <c r="AO258" s="136"/>
      <c r="AP258" s="131"/>
      <c r="AQ258" s="135"/>
      <c r="AV258" s="129"/>
      <c r="AW258" s="129"/>
      <c r="AX258" s="106"/>
      <c r="AY258" s="135"/>
      <c r="BD258" s="74"/>
      <c r="BE258" s="74"/>
      <c r="BF258" s="106"/>
      <c r="BG258" s="135"/>
      <c r="BL258" s="129"/>
      <c r="BM258" s="129"/>
      <c r="BN258" s="106"/>
      <c r="BO258" s="131"/>
      <c r="BT258" s="129"/>
      <c r="BU258" s="129"/>
      <c r="BV258" s="136"/>
      <c r="BZ258" s="129"/>
      <c r="CA258" s="129"/>
      <c r="CB258" s="137"/>
      <c r="CI258" s="129"/>
      <c r="CJ258" s="129"/>
      <c r="CK258" s="129"/>
      <c r="CL258" s="137"/>
      <c r="CQ258" s="106"/>
      <c r="CR258" s="106"/>
      <c r="CS258" s="106"/>
      <c r="CT258" s="106"/>
      <c r="CY258" s="129"/>
      <c r="CZ258" s="129"/>
      <c r="DA258" s="129"/>
      <c r="DB258" s="106"/>
      <c r="DC258" s="130"/>
      <c r="DH258" s="138"/>
      <c r="DI258" s="106"/>
      <c r="DJ258" s="138"/>
      <c r="DK258" s="18"/>
    </row>
    <row r="259" spans="15:115" ht="15.75" customHeight="1">
      <c r="O259" s="128"/>
      <c r="AB259" s="129"/>
      <c r="AC259" s="129"/>
      <c r="AD259" s="131"/>
      <c r="AE259" s="106"/>
      <c r="AF259" s="132"/>
      <c r="AO259" s="136"/>
      <c r="AP259" s="131"/>
      <c r="AQ259" s="135"/>
      <c r="AV259" s="129"/>
      <c r="AW259" s="129"/>
      <c r="AX259" s="106"/>
      <c r="AY259" s="135"/>
      <c r="BD259" s="74"/>
      <c r="BE259" s="74"/>
      <c r="BF259" s="106"/>
      <c r="BG259" s="135"/>
      <c r="BL259" s="129"/>
      <c r="BM259" s="129"/>
      <c r="BN259" s="106"/>
      <c r="BO259" s="131"/>
      <c r="BT259" s="129"/>
      <c r="BU259" s="129"/>
      <c r="BV259" s="136"/>
      <c r="BZ259" s="129"/>
      <c r="CA259" s="129"/>
      <c r="CB259" s="137"/>
      <c r="CI259" s="129"/>
      <c r="CJ259" s="129"/>
      <c r="CK259" s="129"/>
      <c r="CL259" s="137"/>
      <c r="CQ259" s="106"/>
      <c r="CR259" s="106"/>
      <c r="CS259" s="106"/>
      <c r="CT259" s="106"/>
      <c r="CY259" s="129"/>
      <c r="CZ259" s="129"/>
      <c r="DA259" s="129"/>
      <c r="DB259" s="106"/>
      <c r="DC259" s="130"/>
      <c r="DH259" s="138"/>
      <c r="DI259" s="106"/>
      <c r="DJ259" s="138"/>
      <c r="DK259" s="18"/>
    </row>
    <row r="260" spans="15:115" ht="15.75" customHeight="1">
      <c r="O260" s="128"/>
      <c r="AB260" s="129"/>
      <c r="AC260" s="129"/>
      <c r="AD260" s="131"/>
      <c r="AE260" s="106"/>
      <c r="AF260" s="132"/>
      <c r="AO260" s="136"/>
      <c r="AP260" s="131"/>
      <c r="AQ260" s="135"/>
      <c r="AV260" s="129"/>
      <c r="AW260" s="129"/>
      <c r="AX260" s="106"/>
      <c r="AY260" s="135"/>
      <c r="BD260" s="74"/>
      <c r="BE260" s="74"/>
      <c r="BF260" s="106"/>
      <c r="BG260" s="135"/>
      <c r="BL260" s="129"/>
      <c r="BM260" s="129"/>
      <c r="BN260" s="106"/>
      <c r="BO260" s="131"/>
      <c r="BT260" s="129"/>
      <c r="BU260" s="129"/>
      <c r="BV260" s="136"/>
      <c r="BZ260" s="129"/>
      <c r="CA260" s="129"/>
      <c r="CB260" s="137"/>
      <c r="CI260" s="129"/>
      <c r="CJ260" s="129"/>
      <c r="CK260" s="129"/>
      <c r="CL260" s="137"/>
      <c r="CQ260" s="106"/>
      <c r="CR260" s="106"/>
      <c r="CS260" s="106"/>
      <c r="CT260" s="106"/>
      <c r="CY260" s="129"/>
      <c r="CZ260" s="129"/>
      <c r="DA260" s="129"/>
      <c r="DB260" s="106"/>
      <c r="DC260" s="130"/>
      <c r="DH260" s="138"/>
      <c r="DI260" s="106"/>
      <c r="DJ260" s="138"/>
      <c r="DK260" s="18"/>
    </row>
    <row r="261" spans="15:115" ht="15.75" customHeight="1">
      <c r="O261" s="128"/>
      <c r="AB261" s="129"/>
      <c r="AC261" s="129"/>
      <c r="AD261" s="131"/>
      <c r="AE261" s="106"/>
      <c r="AF261" s="132"/>
      <c r="AO261" s="136"/>
      <c r="AP261" s="131"/>
      <c r="AQ261" s="135"/>
      <c r="AV261" s="129"/>
      <c r="AW261" s="129"/>
      <c r="AX261" s="106"/>
      <c r="AY261" s="135"/>
      <c r="BD261" s="74"/>
      <c r="BE261" s="74"/>
      <c r="BF261" s="106"/>
      <c r="BG261" s="135"/>
      <c r="BL261" s="129"/>
      <c r="BM261" s="129"/>
      <c r="BN261" s="106"/>
      <c r="BO261" s="131"/>
      <c r="BT261" s="129"/>
      <c r="BU261" s="129"/>
      <c r="BV261" s="136"/>
      <c r="BZ261" s="129"/>
      <c r="CA261" s="129"/>
      <c r="CB261" s="137"/>
      <c r="CI261" s="129"/>
      <c r="CJ261" s="129"/>
      <c r="CK261" s="129"/>
      <c r="CL261" s="137"/>
      <c r="CQ261" s="106"/>
      <c r="CR261" s="106"/>
      <c r="CS261" s="106"/>
      <c r="CT261" s="106"/>
      <c r="CY261" s="129"/>
      <c r="CZ261" s="129"/>
      <c r="DA261" s="129"/>
      <c r="DB261" s="106"/>
      <c r="DC261" s="130"/>
      <c r="DH261" s="138"/>
      <c r="DI261" s="106"/>
      <c r="DJ261" s="138"/>
      <c r="DK261" s="18"/>
    </row>
    <row r="262" spans="15:115" ht="15.75" customHeight="1">
      <c r="O262" s="128"/>
      <c r="AB262" s="129"/>
      <c r="AC262" s="129"/>
      <c r="AD262" s="131"/>
      <c r="AE262" s="106"/>
      <c r="AF262" s="132"/>
      <c r="AO262" s="136"/>
      <c r="AP262" s="131"/>
      <c r="AQ262" s="135"/>
      <c r="AV262" s="129"/>
      <c r="AW262" s="129"/>
      <c r="AX262" s="106"/>
      <c r="AY262" s="135"/>
      <c r="BD262" s="74"/>
      <c r="BE262" s="74"/>
      <c r="BF262" s="106"/>
      <c r="BG262" s="135"/>
      <c r="BL262" s="129"/>
      <c r="BM262" s="129"/>
      <c r="BN262" s="106"/>
      <c r="BO262" s="131"/>
      <c r="BT262" s="129"/>
      <c r="BU262" s="129"/>
      <c r="BV262" s="136"/>
      <c r="BZ262" s="129"/>
      <c r="CA262" s="129"/>
      <c r="CB262" s="137"/>
      <c r="CI262" s="129"/>
      <c r="CJ262" s="129"/>
      <c r="CK262" s="129"/>
      <c r="CL262" s="137"/>
      <c r="CQ262" s="106"/>
      <c r="CR262" s="106"/>
      <c r="CS262" s="106"/>
      <c r="CT262" s="106"/>
      <c r="CY262" s="129"/>
      <c r="CZ262" s="129"/>
      <c r="DA262" s="129"/>
      <c r="DB262" s="106"/>
      <c r="DC262" s="130"/>
      <c r="DH262" s="138"/>
      <c r="DI262" s="106"/>
      <c r="DJ262" s="138"/>
      <c r="DK262" s="18"/>
    </row>
    <row r="263" spans="15:115" ht="15.75" customHeight="1">
      <c r="O263" s="128"/>
      <c r="AB263" s="129"/>
      <c r="AC263" s="129"/>
      <c r="AD263" s="131"/>
      <c r="AE263" s="106"/>
      <c r="AF263" s="132"/>
      <c r="AO263" s="136"/>
      <c r="AP263" s="131"/>
      <c r="AQ263" s="135"/>
      <c r="AV263" s="129"/>
      <c r="AW263" s="129"/>
      <c r="AX263" s="106"/>
      <c r="AY263" s="135"/>
      <c r="BD263" s="74"/>
      <c r="BE263" s="74"/>
      <c r="BF263" s="106"/>
      <c r="BG263" s="135"/>
      <c r="BL263" s="129"/>
      <c r="BM263" s="129"/>
      <c r="BN263" s="106"/>
      <c r="BO263" s="131"/>
      <c r="BT263" s="129"/>
      <c r="BU263" s="129"/>
      <c r="BV263" s="136"/>
      <c r="BZ263" s="129"/>
      <c r="CA263" s="129"/>
      <c r="CB263" s="137"/>
      <c r="CI263" s="129"/>
      <c r="CJ263" s="129"/>
      <c r="CK263" s="129"/>
      <c r="CL263" s="137"/>
      <c r="CQ263" s="106"/>
      <c r="CR263" s="106"/>
      <c r="CS263" s="106"/>
      <c r="CT263" s="106"/>
      <c r="CY263" s="129"/>
      <c r="CZ263" s="129"/>
      <c r="DA263" s="129"/>
      <c r="DB263" s="106"/>
      <c r="DC263" s="130"/>
      <c r="DH263" s="138"/>
      <c r="DI263" s="106"/>
      <c r="DJ263" s="138"/>
      <c r="DK263" s="18"/>
    </row>
    <row r="264" spans="15:115" ht="15.75" customHeight="1">
      <c r="O264" s="128"/>
      <c r="AB264" s="129"/>
      <c r="AC264" s="129"/>
      <c r="AD264" s="131"/>
      <c r="AE264" s="106"/>
      <c r="AF264" s="132"/>
      <c r="AO264" s="136"/>
      <c r="AP264" s="131"/>
      <c r="AQ264" s="135"/>
      <c r="AV264" s="129"/>
      <c r="AW264" s="129"/>
      <c r="AX264" s="106"/>
      <c r="AY264" s="135"/>
      <c r="BD264" s="74"/>
      <c r="BE264" s="74"/>
      <c r="BF264" s="106"/>
      <c r="BG264" s="135"/>
      <c r="BL264" s="129"/>
      <c r="BM264" s="129"/>
      <c r="BN264" s="106"/>
      <c r="BO264" s="131"/>
      <c r="BT264" s="129"/>
      <c r="BU264" s="129"/>
      <c r="BV264" s="136"/>
      <c r="BZ264" s="129"/>
      <c r="CA264" s="129"/>
      <c r="CB264" s="137"/>
      <c r="CI264" s="129"/>
      <c r="CJ264" s="129"/>
      <c r="CK264" s="129"/>
      <c r="CL264" s="137"/>
      <c r="CQ264" s="106"/>
      <c r="CR264" s="106"/>
      <c r="CS264" s="106"/>
      <c r="CT264" s="106"/>
      <c r="CY264" s="129"/>
      <c r="CZ264" s="129"/>
      <c r="DA264" s="129"/>
      <c r="DB264" s="106"/>
      <c r="DC264" s="130"/>
      <c r="DH264" s="138"/>
      <c r="DI264" s="106"/>
      <c r="DJ264" s="138"/>
      <c r="DK264" s="18"/>
    </row>
    <row r="265" spans="15:115" ht="15.75" customHeight="1">
      <c r="O265" s="128"/>
      <c r="AB265" s="129"/>
      <c r="AC265" s="129"/>
      <c r="AD265" s="131"/>
      <c r="AE265" s="106"/>
      <c r="AF265" s="132"/>
      <c r="AO265" s="136"/>
      <c r="AP265" s="131"/>
      <c r="AQ265" s="135"/>
      <c r="AV265" s="129"/>
      <c r="AW265" s="129"/>
      <c r="AX265" s="106"/>
      <c r="AY265" s="135"/>
      <c r="BD265" s="74"/>
      <c r="BE265" s="74"/>
      <c r="BF265" s="106"/>
      <c r="BG265" s="135"/>
      <c r="BL265" s="129"/>
      <c r="BM265" s="129"/>
      <c r="BN265" s="106"/>
      <c r="BO265" s="131"/>
      <c r="BT265" s="129"/>
      <c r="BU265" s="129"/>
      <c r="BV265" s="136"/>
      <c r="BZ265" s="129"/>
      <c r="CA265" s="129"/>
      <c r="CB265" s="137"/>
      <c r="CI265" s="129"/>
      <c r="CJ265" s="129"/>
      <c r="CK265" s="129"/>
      <c r="CL265" s="137"/>
      <c r="CQ265" s="106"/>
      <c r="CR265" s="106"/>
      <c r="CS265" s="106"/>
      <c r="CT265" s="106"/>
      <c r="CY265" s="129"/>
      <c r="CZ265" s="129"/>
      <c r="DA265" s="129"/>
      <c r="DB265" s="106"/>
      <c r="DC265" s="130"/>
      <c r="DH265" s="138"/>
      <c r="DI265" s="106"/>
      <c r="DJ265" s="138"/>
      <c r="DK265" s="18"/>
    </row>
    <row r="266" spans="15:115" ht="15.75" customHeight="1">
      <c r="O266" s="128"/>
      <c r="AB266" s="129"/>
      <c r="AC266" s="129"/>
      <c r="AD266" s="131"/>
      <c r="AE266" s="106"/>
      <c r="AF266" s="132"/>
      <c r="AO266" s="136"/>
      <c r="AP266" s="131"/>
      <c r="AQ266" s="135"/>
      <c r="AV266" s="129"/>
      <c r="AW266" s="129"/>
      <c r="AX266" s="106"/>
      <c r="AY266" s="135"/>
      <c r="BD266" s="74"/>
      <c r="BE266" s="74"/>
      <c r="BF266" s="106"/>
      <c r="BG266" s="135"/>
      <c r="BL266" s="129"/>
      <c r="BM266" s="129"/>
      <c r="BN266" s="106"/>
      <c r="BO266" s="131"/>
      <c r="BT266" s="129"/>
      <c r="BU266" s="129"/>
      <c r="BV266" s="136"/>
      <c r="BZ266" s="129"/>
      <c r="CA266" s="129"/>
      <c r="CB266" s="137"/>
      <c r="CI266" s="129"/>
      <c r="CJ266" s="129"/>
      <c r="CK266" s="129"/>
      <c r="CL266" s="137"/>
      <c r="CQ266" s="106"/>
      <c r="CR266" s="106"/>
      <c r="CS266" s="106"/>
      <c r="CT266" s="106"/>
      <c r="CY266" s="129"/>
      <c r="CZ266" s="129"/>
      <c r="DA266" s="129"/>
      <c r="DB266" s="106"/>
      <c r="DC266" s="130"/>
      <c r="DH266" s="138"/>
      <c r="DI266" s="106"/>
      <c r="DJ266" s="138"/>
      <c r="DK266" s="18"/>
    </row>
    <row r="267" spans="15:115" ht="15.75" customHeight="1">
      <c r="O267" s="128"/>
      <c r="AB267" s="129"/>
      <c r="AC267" s="129"/>
      <c r="AD267" s="131"/>
      <c r="AE267" s="106"/>
      <c r="AF267" s="132"/>
      <c r="AO267" s="136"/>
      <c r="AP267" s="131"/>
      <c r="AQ267" s="135"/>
      <c r="AV267" s="129"/>
      <c r="AW267" s="129"/>
      <c r="AX267" s="106"/>
      <c r="AY267" s="135"/>
      <c r="BD267" s="74"/>
      <c r="BE267" s="74"/>
      <c r="BF267" s="106"/>
      <c r="BG267" s="135"/>
      <c r="BL267" s="129"/>
      <c r="BM267" s="129"/>
      <c r="BN267" s="106"/>
      <c r="BO267" s="131"/>
      <c r="BT267" s="129"/>
      <c r="BU267" s="129"/>
      <c r="BV267" s="136"/>
      <c r="BZ267" s="129"/>
      <c r="CA267" s="129"/>
      <c r="CB267" s="137"/>
      <c r="CI267" s="129"/>
      <c r="CJ267" s="129"/>
      <c r="CK267" s="129"/>
      <c r="CL267" s="137"/>
      <c r="CQ267" s="106"/>
      <c r="CR267" s="106"/>
      <c r="CS267" s="106"/>
      <c r="CT267" s="106"/>
      <c r="CY267" s="129"/>
      <c r="CZ267" s="129"/>
      <c r="DA267" s="129"/>
      <c r="DB267" s="106"/>
      <c r="DC267" s="130"/>
      <c r="DH267" s="138"/>
      <c r="DI267" s="106"/>
      <c r="DJ267" s="138"/>
      <c r="DK267" s="18"/>
    </row>
    <row r="268" spans="15:115" ht="15.75" customHeight="1">
      <c r="O268" s="128"/>
      <c r="AB268" s="129"/>
      <c r="AC268" s="129"/>
      <c r="AD268" s="131"/>
      <c r="AE268" s="106"/>
      <c r="AF268" s="132"/>
      <c r="AO268" s="136"/>
      <c r="AP268" s="131"/>
      <c r="AQ268" s="135"/>
      <c r="AV268" s="129"/>
      <c r="AW268" s="129"/>
      <c r="AX268" s="106"/>
      <c r="AY268" s="135"/>
      <c r="BD268" s="74"/>
      <c r="BE268" s="74"/>
      <c r="BF268" s="106"/>
      <c r="BG268" s="135"/>
      <c r="BL268" s="129"/>
      <c r="BM268" s="129"/>
      <c r="BN268" s="106"/>
      <c r="BO268" s="131"/>
      <c r="BT268" s="129"/>
      <c r="BU268" s="129"/>
      <c r="BV268" s="136"/>
      <c r="BZ268" s="129"/>
      <c r="CA268" s="129"/>
      <c r="CB268" s="137"/>
      <c r="CI268" s="129"/>
      <c r="CJ268" s="129"/>
      <c r="CK268" s="129"/>
      <c r="CL268" s="137"/>
      <c r="CQ268" s="106"/>
      <c r="CR268" s="106"/>
      <c r="CS268" s="106"/>
      <c r="CT268" s="106"/>
      <c r="CY268" s="129"/>
      <c r="CZ268" s="129"/>
      <c r="DA268" s="129"/>
      <c r="DB268" s="106"/>
      <c r="DC268" s="130"/>
      <c r="DH268" s="138"/>
      <c r="DI268" s="106"/>
      <c r="DJ268" s="138"/>
      <c r="DK268" s="18"/>
    </row>
    <row r="269" spans="15:115" ht="15.75" customHeight="1">
      <c r="O269" s="128"/>
      <c r="AB269" s="129"/>
      <c r="AC269" s="129"/>
      <c r="AD269" s="131"/>
      <c r="AE269" s="106"/>
      <c r="AF269" s="132"/>
      <c r="AO269" s="136"/>
      <c r="AP269" s="131"/>
      <c r="AQ269" s="135"/>
      <c r="AV269" s="129"/>
      <c r="AW269" s="129"/>
      <c r="AX269" s="106"/>
      <c r="AY269" s="135"/>
      <c r="BD269" s="74"/>
      <c r="BE269" s="74"/>
      <c r="BF269" s="106"/>
      <c r="BG269" s="135"/>
      <c r="BL269" s="129"/>
      <c r="BM269" s="129"/>
      <c r="BN269" s="106"/>
      <c r="BO269" s="131"/>
      <c r="BT269" s="129"/>
      <c r="BU269" s="129"/>
      <c r="BV269" s="136"/>
      <c r="BZ269" s="129"/>
      <c r="CA269" s="129"/>
      <c r="CB269" s="137"/>
      <c r="CI269" s="129"/>
      <c r="CJ269" s="129"/>
      <c r="CK269" s="129"/>
      <c r="CL269" s="137"/>
      <c r="CQ269" s="106"/>
      <c r="CR269" s="106"/>
      <c r="CS269" s="106"/>
      <c r="CT269" s="106"/>
      <c r="CY269" s="129"/>
      <c r="CZ269" s="129"/>
      <c r="DA269" s="129"/>
      <c r="DB269" s="106"/>
      <c r="DC269" s="130"/>
      <c r="DH269" s="138"/>
      <c r="DI269" s="106"/>
      <c r="DJ269" s="138"/>
      <c r="DK269" s="18"/>
    </row>
    <row r="270" spans="15:115" ht="15.75" customHeight="1">
      <c r="O270" s="128"/>
      <c r="AB270" s="129"/>
      <c r="AC270" s="129"/>
      <c r="AD270" s="131"/>
      <c r="AE270" s="106"/>
      <c r="AF270" s="132"/>
      <c r="AO270" s="136"/>
      <c r="AP270" s="131"/>
      <c r="AQ270" s="135"/>
      <c r="AV270" s="129"/>
      <c r="AW270" s="129"/>
      <c r="AX270" s="106"/>
      <c r="AY270" s="135"/>
      <c r="BD270" s="74"/>
      <c r="BE270" s="74"/>
      <c r="BF270" s="106"/>
      <c r="BG270" s="135"/>
      <c r="BL270" s="129"/>
      <c r="BM270" s="129"/>
      <c r="BN270" s="106"/>
      <c r="BO270" s="131"/>
      <c r="BT270" s="129"/>
      <c r="BU270" s="129"/>
      <c r="BV270" s="136"/>
      <c r="BZ270" s="129"/>
      <c r="CA270" s="129"/>
      <c r="CB270" s="137"/>
      <c r="CI270" s="129"/>
      <c r="CJ270" s="129"/>
      <c r="CK270" s="129"/>
      <c r="CL270" s="137"/>
      <c r="CQ270" s="106"/>
      <c r="CR270" s="106"/>
      <c r="CS270" s="106"/>
      <c r="CT270" s="106"/>
      <c r="CY270" s="129"/>
      <c r="CZ270" s="129"/>
      <c r="DA270" s="129"/>
      <c r="DB270" s="106"/>
      <c r="DC270" s="130"/>
      <c r="DH270" s="138"/>
      <c r="DI270" s="106"/>
      <c r="DJ270" s="138"/>
      <c r="DK270" s="18"/>
    </row>
    <row r="271" spans="15:115" ht="15.75" customHeight="1">
      <c r="O271" s="128"/>
      <c r="AB271" s="129"/>
      <c r="AC271" s="129"/>
      <c r="AD271" s="131"/>
      <c r="AE271" s="106"/>
      <c r="AF271" s="132"/>
      <c r="AO271" s="136"/>
      <c r="AP271" s="131"/>
      <c r="AQ271" s="135"/>
      <c r="AV271" s="129"/>
      <c r="AW271" s="129"/>
      <c r="AX271" s="106"/>
      <c r="AY271" s="135"/>
      <c r="BD271" s="74"/>
      <c r="BE271" s="74"/>
      <c r="BF271" s="106"/>
      <c r="BG271" s="135"/>
      <c r="BL271" s="129"/>
      <c r="BM271" s="129"/>
      <c r="BN271" s="106"/>
      <c r="BO271" s="131"/>
      <c r="BT271" s="129"/>
      <c r="BU271" s="129"/>
      <c r="BV271" s="136"/>
      <c r="BZ271" s="129"/>
      <c r="CA271" s="129"/>
      <c r="CB271" s="137"/>
      <c r="CI271" s="129"/>
      <c r="CJ271" s="129"/>
      <c r="CK271" s="129"/>
      <c r="CL271" s="137"/>
      <c r="CQ271" s="106"/>
      <c r="CR271" s="106"/>
      <c r="CS271" s="106"/>
      <c r="CT271" s="106"/>
      <c r="CY271" s="129"/>
      <c r="CZ271" s="129"/>
      <c r="DA271" s="129"/>
      <c r="DB271" s="106"/>
      <c r="DC271" s="130"/>
      <c r="DH271" s="138"/>
      <c r="DI271" s="106"/>
      <c r="DJ271" s="138"/>
      <c r="DK271" s="18"/>
    </row>
    <row r="272" spans="15:115" ht="15.75" customHeight="1">
      <c r="O272" s="128"/>
      <c r="AB272" s="129"/>
      <c r="AC272" s="129"/>
      <c r="AD272" s="131"/>
      <c r="AE272" s="106"/>
      <c r="AF272" s="132"/>
      <c r="AO272" s="136"/>
      <c r="AP272" s="131"/>
      <c r="AQ272" s="135"/>
      <c r="AV272" s="129"/>
      <c r="AW272" s="129"/>
      <c r="AX272" s="106"/>
      <c r="AY272" s="135"/>
      <c r="BD272" s="74"/>
      <c r="BE272" s="74"/>
      <c r="BF272" s="106"/>
      <c r="BG272" s="135"/>
      <c r="BL272" s="129"/>
      <c r="BM272" s="129"/>
      <c r="BN272" s="106"/>
      <c r="BO272" s="131"/>
      <c r="BT272" s="129"/>
      <c r="BU272" s="129"/>
      <c r="BV272" s="136"/>
      <c r="BZ272" s="129"/>
      <c r="CA272" s="129"/>
      <c r="CB272" s="137"/>
      <c r="CI272" s="129"/>
      <c r="CJ272" s="129"/>
      <c r="CK272" s="129"/>
      <c r="CL272" s="137"/>
      <c r="CQ272" s="106"/>
      <c r="CR272" s="106"/>
      <c r="CS272" s="106"/>
      <c r="CT272" s="106"/>
      <c r="CY272" s="129"/>
      <c r="CZ272" s="129"/>
      <c r="DA272" s="129"/>
      <c r="DB272" s="106"/>
      <c r="DC272" s="130"/>
      <c r="DH272" s="138"/>
      <c r="DI272" s="106"/>
      <c r="DJ272" s="138"/>
      <c r="DK272" s="18"/>
    </row>
    <row r="273" spans="15:115" ht="15.75" customHeight="1">
      <c r="O273" s="128"/>
      <c r="AB273" s="129"/>
      <c r="AC273" s="129"/>
      <c r="AD273" s="131"/>
      <c r="AE273" s="106"/>
      <c r="AF273" s="132"/>
      <c r="AO273" s="136"/>
      <c r="AP273" s="131"/>
      <c r="AQ273" s="135"/>
      <c r="AV273" s="129"/>
      <c r="AW273" s="129"/>
      <c r="AX273" s="106"/>
      <c r="AY273" s="135"/>
      <c r="BD273" s="74"/>
      <c r="BE273" s="74"/>
      <c r="BF273" s="106"/>
      <c r="BG273" s="135"/>
      <c r="BL273" s="129"/>
      <c r="BM273" s="129"/>
      <c r="BN273" s="106"/>
      <c r="BO273" s="131"/>
      <c r="BT273" s="129"/>
      <c r="BU273" s="129"/>
      <c r="BV273" s="136"/>
      <c r="BZ273" s="129"/>
      <c r="CA273" s="129"/>
      <c r="CB273" s="137"/>
      <c r="CI273" s="129"/>
      <c r="CJ273" s="129"/>
      <c r="CK273" s="129"/>
      <c r="CL273" s="137"/>
      <c r="CQ273" s="106"/>
      <c r="CR273" s="106"/>
      <c r="CS273" s="106"/>
      <c r="CT273" s="106"/>
      <c r="CY273" s="129"/>
      <c r="CZ273" s="129"/>
      <c r="DA273" s="129"/>
      <c r="DB273" s="106"/>
      <c r="DC273" s="130"/>
      <c r="DH273" s="138"/>
      <c r="DI273" s="106"/>
      <c r="DJ273" s="138"/>
      <c r="DK273" s="18"/>
    </row>
    <row r="274" spans="15:115" ht="15.75" customHeight="1">
      <c r="O274" s="128"/>
      <c r="AB274" s="129"/>
      <c r="AC274" s="129"/>
      <c r="AD274" s="131"/>
      <c r="AE274" s="106"/>
      <c r="AF274" s="132"/>
      <c r="AO274" s="136"/>
      <c r="AP274" s="131"/>
      <c r="AQ274" s="135"/>
      <c r="AV274" s="129"/>
      <c r="AW274" s="129"/>
      <c r="AX274" s="106"/>
      <c r="AY274" s="135"/>
      <c r="BD274" s="74"/>
      <c r="BE274" s="74"/>
      <c r="BF274" s="106"/>
      <c r="BG274" s="135"/>
      <c r="BL274" s="129"/>
      <c r="BM274" s="129"/>
      <c r="BN274" s="106"/>
      <c r="BO274" s="131"/>
      <c r="BT274" s="129"/>
      <c r="BU274" s="129"/>
      <c r="BV274" s="136"/>
      <c r="BZ274" s="129"/>
      <c r="CA274" s="129"/>
      <c r="CB274" s="137"/>
      <c r="CI274" s="129"/>
      <c r="CJ274" s="129"/>
      <c r="CK274" s="129"/>
      <c r="CL274" s="137"/>
      <c r="CQ274" s="106"/>
      <c r="CR274" s="106"/>
      <c r="CS274" s="106"/>
      <c r="CT274" s="106"/>
      <c r="CY274" s="129"/>
      <c r="CZ274" s="129"/>
      <c r="DA274" s="129"/>
      <c r="DB274" s="106"/>
      <c r="DC274" s="130"/>
      <c r="DH274" s="138"/>
      <c r="DI274" s="106"/>
      <c r="DJ274" s="138"/>
      <c r="DK274" s="18"/>
    </row>
    <row r="275" spans="15:115" ht="15.75" customHeight="1">
      <c r="O275" s="128"/>
      <c r="AB275" s="129"/>
      <c r="AC275" s="129"/>
      <c r="AD275" s="131"/>
      <c r="AE275" s="106"/>
      <c r="AF275" s="132"/>
      <c r="AO275" s="136"/>
      <c r="AP275" s="131"/>
      <c r="AQ275" s="135"/>
      <c r="AV275" s="129"/>
      <c r="AW275" s="129"/>
      <c r="AX275" s="106"/>
      <c r="AY275" s="135"/>
      <c r="BD275" s="74"/>
      <c r="BE275" s="74"/>
      <c r="BF275" s="106"/>
      <c r="BG275" s="135"/>
      <c r="BL275" s="129"/>
      <c r="BM275" s="129"/>
      <c r="BN275" s="106"/>
      <c r="BO275" s="131"/>
      <c r="BT275" s="129"/>
      <c r="BU275" s="129"/>
      <c r="BV275" s="136"/>
      <c r="BZ275" s="129"/>
      <c r="CA275" s="129"/>
      <c r="CB275" s="137"/>
      <c r="CI275" s="129"/>
      <c r="CJ275" s="129"/>
      <c r="CK275" s="129"/>
      <c r="CL275" s="137"/>
      <c r="CQ275" s="106"/>
      <c r="CR275" s="106"/>
      <c r="CS275" s="106"/>
      <c r="CT275" s="106"/>
      <c r="CY275" s="129"/>
      <c r="CZ275" s="129"/>
      <c r="DA275" s="129"/>
      <c r="DB275" s="106"/>
      <c r="DC275" s="130"/>
      <c r="DH275" s="138"/>
      <c r="DI275" s="106"/>
      <c r="DJ275" s="138"/>
      <c r="DK275" s="18"/>
    </row>
    <row r="276" spans="49:115" ht="15.75" customHeight="1">
      <c r="AW276" s="129"/>
      <c r="AX276" s="106"/>
      <c r="AY276" s="135"/>
      <c r="BD276" s="74"/>
      <c r="BE276" s="74"/>
      <c r="BF276" s="106"/>
      <c r="BG276" s="135"/>
      <c r="BL276" s="129"/>
      <c r="BM276" s="129"/>
      <c r="BN276" s="106"/>
      <c r="BO276" s="131"/>
      <c r="BT276" s="129"/>
      <c r="BU276" s="129"/>
      <c r="BV276" s="136"/>
      <c r="BZ276" s="129"/>
      <c r="CA276" s="129"/>
      <c r="CB276" s="137"/>
      <c r="CI276" s="129"/>
      <c r="CJ276" s="129"/>
      <c r="CK276" s="129"/>
      <c r="CL276" s="137"/>
      <c r="CQ276" s="106"/>
      <c r="CR276" s="106"/>
      <c r="CS276" s="106"/>
      <c r="CT276" s="106"/>
      <c r="CY276" s="129"/>
      <c r="CZ276" s="129"/>
      <c r="DA276" s="129"/>
      <c r="DB276" s="106"/>
      <c r="DC276" s="130"/>
      <c r="DH276" s="138"/>
      <c r="DI276" s="106"/>
      <c r="DJ276" s="138"/>
      <c r="DK276" s="18"/>
    </row>
    <row r="277" spans="88:115" ht="15.75" customHeight="1">
      <c r="CJ277" s="129"/>
      <c r="CK277" s="129"/>
      <c r="CL277" s="137"/>
      <c r="CQ277" s="106"/>
      <c r="CR277" s="106"/>
      <c r="CS277" s="106"/>
      <c r="CT277" s="106"/>
      <c r="CY277" s="129"/>
      <c r="CZ277" s="129"/>
      <c r="DA277" s="129"/>
      <c r="DB277" s="106"/>
      <c r="DC277" s="130"/>
      <c r="DH277" s="138"/>
      <c r="DI277" s="106"/>
      <c r="DJ277" s="138"/>
      <c r="DK277" s="18"/>
    </row>
    <row r="278" spans="88:115" ht="15.75" customHeight="1">
      <c r="CJ278" s="129"/>
      <c r="CK278" s="129"/>
      <c r="CL278" s="137"/>
      <c r="CQ278" s="106"/>
      <c r="CR278" s="106"/>
      <c r="CS278" s="106"/>
      <c r="CT278" s="106"/>
      <c r="CY278" s="129"/>
      <c r="CZ278" s="129"/>
      <c r="DA278" s="129"/>
      <c r="DB278" s="106"/>
      <c r="DC278" s="130"/>
      <c r="DH278" s="138"/>
      <c r="DI278" s="106"/>
      <c r="DJ278" s="138"/>
      <c r="DK278" s="18"/>
    </row>
    <row r="279" spans="88:115" ht="15.75" customHeight="1">
      <c r="CJ279" s="129"/>
      <c r="CK279" s="129"/>
      <c r="CL279" s="137"/>
      <c r="CQ279" s="106"/>
      <c r="CR279" s="106"/>
      <c r="CS279" s="106"/>
      <c r="CT279" s="106"/>
      <c r="CY279" s="129"/>
      <c r="CZ279" s="129"/>
      <c r="DA279" s="129"/>
      <c r="DB279" s="106"/>
      <c r="DC279" s="130"/>
      <c r="DH279" s="138"/>
      <c r="DI279" s="106"/>
      <c r="DJ279" s="138"/>
      <c r="DK279" s="18"/>
    </row>
    <row r="280" spans="88:115" ht="15.75" customHeight="1">
      <c r="CJ280" s="129"/>
      <c r="CK280" s="129"/>
      <c r="CL280" s="137"/>
      <c r="CQ280" s="106"/>
      <c r="CR280" s="106"/>
      <c r="CS280" s="106"/>
      <c r="CT280" s="106"/>
      <c r="CY280" s="129"/>
      <c r="CZ280" s="129"/>
      <c r="DA280" s="129"/>
      <c r="DB280" s="106"/>
      <c r="DC280" s="130"/>
      <c r="DH280" s="138"/>
      <c r="DI280" s="106"/>
      <c r="DJ280" s="138"/>
      <c r="DK280" s="18"/>
    </row>
    <row r="281" spans="88:115" ht="15.75" customHeight="1">
      <c r="CJ281" s="129"/>
      <c r="CK281" s="129"/>
      <c r="CL281" s="137"/>
      <c r="CQ281" s="106"/>
      <c r="CR281" s="106"/>
      <c r="CS281" s="106"/>
      <c r="CT281" s="106"/>
      <c r="CY281" s="129"/>
      <c r="CZ281" s="129"/>
      <c r="DA281" s="129"/>
      <c r="DB281" s="106"/>
      <c r="DC281" s="130"/>
      <c r="DH281" s="138"/>
      <c r="DI281" s="106"/>
      <c r="DJ281" s="138"/>
      <c r="DK281" s="18"/>
    </row>
    <row r="282" spans="88:115" ht="15.75" customHeight="1">
      <c r="CJ282" s="129"/>
      <c r="CK282" s="129"/>
      <c r="CL282" s="137"/>
      <c r="CQ282" s="106"/>
      <c r="CR282" s="106"/>
      <c r="CS282" s="106"/>
      <c r="CT282" s="106"/>
      <c r="CY282" s="129"/>
      <c r="CZ282" s="129"/>
      <c r="DA282" s="129"/>
      <c r="DB282" s="106"/>
      <c r="DC282" s="130"/>
      <c r="DH282" s="138"/>
      <c r="DI282" s="106"/>
      <c r="DJ282" s="138"/>
      <c r="DK282" s="18"/>
    </row>
    <row r="283" spans="88:115" ht="15.75" customHeight="1">
      <c r="CJ283" s="129"/>
      <c r="CK283" s="129"/>
      <c r="CL283" s="137"/>
      <c r="CQ283" s="106"/>
      <c r="CR283" s="106"/>
      <c r="CS283" s="106"/>
      <c r="CT283" s="106"/>
      <c r="CY283" s="129"/>
      <c r="CZ283" s="129"/>
      <c r="DA283" s="129"/>
      <c r="DB283" s="106"/>
      <c r="DC283" s="130"/>
      <c r="DH283" s="138"/>
      <c r="DI283" s="106"/>
      <c r="DJ283" s="138"/>
      <c r="DK283" s="18"/>
    </row>
    <row r="284" spans="88:115" ht="15.75" customHeight="1">
      <c r="CJ284" s="129"/>
      <c r="CK284" s="129"/>
      <c r="CL284" s="137"/>
      <c r="CQ284" s="106"/>
      <c r="CR284" s="106"/>
      <c r="CS284" s="106"/>
      <c r="CT284" s="106"/>
      <c r="CY284" s="129"/>
      <c r="CZ284" s="129"/>
      <c r="DA284" s="129"/>
      <c r="DB284" s="106"/>
      <c r="DC284" s="130"/>
      <c r="DH284" s="138"/>
      <c r="DI284" s="106"/>
      <c r="DJ284" s="138"/>
      <c r="DK284" s="18"/>
    </row>
    <row r="285" spans="88:115" ht="15.75" customHeight="1">
      <c r="CJ285" s="129"/>
      <c r="CK285" s="129"/>
      <c r="CL285" s="137"/>
      <c r="CQ285" s="106"/>
      <c r="CR285" s="106"/>
      <c r="CS285" s="106"/>
      <c r="CT285" s="106"/>
      <c r="CY285" s="129"/>
      <c r="CZ285" s="129"/>
      <c r="DA285" s="129"/>
      <c r="DB285" s="106"/>
      <c r="DC285" s="130"/>
      <c r="DH285" s="138"/>
      <c r="DI285" s="106"/>
      <c r="DJ285" s="138"/>
      <c r="DK285" s="18"/>
    </row>
    <row r="286" spans="88:115" ht="15.75" customHeight="1">
      <c r="CJ286" s="129"/>
      <c r="CK286" s="129"/>
      <c r="CL286" s="137"/>
      <c r="CQ286" s="106"/>
      <c r="CR286" s="106"/>
      <c r="CS286" s="106"/>
      <c r="CT286" s="106"/>
      <c r="CY286" s="129"/>
      <c r="CZ286" s="129"/>
      <c r="DA286" s="129"/>
      <c r="DB286" s="106"/>
      <c r="DC286" s="130"/>
      <c r="DH286" s="138"/>
      <c r="DI286" s="106"/>
      <c r="DJ286" s="138"/>
      <c r="DK286" s="18"/>
    </row>
    <row r="287" spans="88:115" ht="15.75" customHeight="1">
      <c r="CJ287" s="129"/>
      <c r="CK287" s="129"/>
      <c r="CL287" s="137"/>
      <c r="CQ287" s="106"/>
      <c r="CR287" s="106"/>
      <c r="CS287" s="106"/>
      <c r="CT287" s="106"/>
      <c r="CY287" s="129"/>
      <c r="CZ287" s="129"/>
      <c r="DA287" s="129"/>
      <c r="DB287" s="106"/>
      <c r="DC287" s="130"/>
      <c r="DH287" s="138"/>
      <c r="DI287" s="106"/>
      <c r="DJ287" s="138"/>
      <c r="DK287" s="18"/>
    </row>
    <row r="288" spans="88:115" ht="15.75" customHeight="1">
      <c r="CJ288" s="129"/>
      <c r="CK288" s="129"/>
      <c r="CL288" s="137"/>
      <c r="CQ288" s="106"/>
      <c r="CR288" s="106"/>
      <c r="CS288" s="106"/>
      <c r="CT288" s="106"/>
      <c r="CY288" s="129"/>
      <c r="CZ288" s="129"/>
      <c r="DA288" s="129"/>
      <c r="DB288" s="106"/>
      <c r="DC288" s="130"/>
      <c r="DH288" s="138"/>
      <c r="DI288" s="106"/>
      <c r="DJ288" s="138"/>
      <c r="DK288" s="18"/>
    </row>
    <row r="289" spans="88:115" ht="15.75" customHeight="1">
      <c r="CJ289" s="129"/>
      <c r="CK289" s="129"/>
      <c r="CL289" s="137"/>
      <c r="CQ289" s="106"/>
      <c r="CR289" s="106"/>
      <c r="CS289" s="106"/>
      <c r="CT289" s="106"/>
      <c r="CY289" s="129"/>
      <c r="CZ289" s="129"/>
      <c r="DA289" s="129"/>
      <c r="DB289" s="106"/>
      <c r="DC289" s="130"/>
      <c r="DH289" s="138"/>
      <c r="DI289" s="106"/>
      <c r="DJ289" s="138"/>
      <c r="DK289" s="18"/>
    </row>
    <row r="290" spans="88:115" ht="15.75" customHeight="1">
      <c r="CJ290" s="129"/>
      <c r="CK290" s="129"/>
      <c r="CL290" s="137"/>
      <c r="CQ290" s="106"/>
      <c r="CR290" s="106"/>
      <c r="CS290" s="106"/>
      <c r="CT290" s="106"/>
      <c r="CY290" s="129"/>
      <c r="CZ290" s="129"/>
      <c r="DA290" s="129"/>
      <c r="DB290" s="106"/>
      <c r="DC290" s="130"/>
      <c r="DH290" s="138"/>
      <c r="DI290" s="106"/>
      <c r="DJ290" s="138"/>
      <c r="DK290" s="18"/>
    </row>
    <row r="291" spans="88:115" ht="15.75" customHeight="1">
      <c r="CJ291" s="129"/>
      <c r="CK291" s="129"/>
      <c r="CL291" s="137"/>
      <c r="CQ291" s="106"/>
      <c r="CR291" s="106"/>
      <c r="CS291" s="106"/>
      <c r="CT291" s="106"/>
      <c r="CY291" s="129"/>
      <c r="CZ291" s="129"/>
      <c r="DA291" s="129"/>
      <c r="DB291" s="106"/>
      <c r="DC291" s="130"/>
      <c r="DH291" s="138"/>
      <c r="DI291" s="106"/>
      <c r="DJ291" s="138"/>
      <c r="DK291" s="18"/>
    </row>
    <row r="292" spans="88:115" ht="15.75" customHeight="1">
      <c r="CJ292" s="129"/>
      <c r="CK292" s="129"/>
      <c r="CL292" s="137"/>
      <c r="CQ292" s="106"/>
      <c r="CR292" s="106"/>
      <c r="CS292" s="106"/>
      <c r="CT292" s="106"/>
      <c r="CY292" s="129"/>
      <c r="CZ292" s="129"/>
      <c r="DA292" s="129"/>
      <c r="DB292" s="106"/>
      <c r="DC292" s="130"/>
      <c r="DH292" s="138"/>
      <c r="DI292" s="106"/>
      <c r="DJ292" s="138"/>
      <c r="DK292" s="18"/>
    </row>
    <row r="293" spans="88:115" ht="15.75" customHeight="1">
      <c r="CJ293" s="129"/>
      <c r="CK293" s="129"/>
      <c r="CL293" s="137"/>
      <c r="CQ293" s="106"/>
      <c r="CR293" s="106"/>
      <c r="CS293" s="106"/>
      <c r="CT293" s="106"/>
      <c r="CY293" s="129"/>
      <c r="CZ293" s="129"/>
      <c r="DA293" s="129"/>
      <c r="DB293" s="106"/>
      <c r="DC293" s="130"/>
      <c r="DH293" s="138"/>
      <c r="DI293" s="106"/>
      <c r="DJ293" s="138"/>
      <c r="DK293" s="18"/>
    </row>
    <row r="294" spans="88:115" ht="15.75" customHeight="1">
      <c r="CJ294" s="129"/>
      <c r="CK294" s="129"/>
      <c r="CL294" s="137"/>
      <c r="CQ294" s="106"/>
      <c r="CR294" s="106"/>
      <c r="CS294" s="106"/>
      <c r="CT294" s="106"/>
      <c r="CY294" s="129"/>
      <c r="CZ294" s="129"/>
      <c r="DA294" s="129"/>
      <c r="DB294" s="106"/>
      <c r="DC294" s="130"/>
      <c r="DH294" s="138"/>
      <c r="DI294" s="106"/>
      <c r="DJ294" s="138"/>
      <c r="DK294" s="18"/>
    </row>
    <row r="295" spans="88:115" ht="15.75" customHeight="1">
      <c r="CJ295" s="129"/>
      <c r="CK295" s="129"/>
      <c r="CL295" s="137"/>
      <c r="CQ295" s="106"/>
      <c r="CR295" s="106"/>
      <c r="CS295" s="106"/>
      <c r="CT295" s="106"/>
      <c r="CY295" s="129"/>
      <c r="CZ295" s="129"/>
      <c r="DA295" s="129"/>
      <c r="DB295" s="106"/>
      <c r="DC295" s="130"/>
      <c r="DH295" s="138"/>
      <c r="DI295" s="106"/>
      <c r="DJ295" s="138"/>
      <c r="DK295" s="18"/>
    </row>
    <row r="296" spans="88:115" ht="15.75" customHeight="1">
      <c r="CJ296" s="129"/>
      <c r="CK296" s="129"/>
      <c r="CL296" s="137"/>
      <c r="CQ296" s="106"/>
      <c r="CR296" s="106"/>
      <c r="CS296" s="106"/>
      <c r="CT296" s="106"/>
      <c r="CY296" s="129"/>
      <c r="CZ296" s="129"/>
      <c r="DA296" s="129"/>
      <c r="DB296" s="106"/>
      <c r="DC296" s="130"/>
      <c r="DH296" s="138"/>
      <c r="DI296" s="106"/>
      <c r="DJ296" s="138"/>
      <c r="DK296" s="18"/>
    </row>
    <row r="297" spans="88:115" ht="15.75" customHeight="1">
      <c r="CJ297" s="129"/>
      <c r="CK297" s="129"/>
      <c r="CL297" s="137"/>
      <c r="CQ297" s="106"/>
      <c r="CR297" s="106"/>
      <c r="CS297" s="106"/>
      <c r="CT297" s="106"/>
      <c r="CY297" s="129"/>
      <c r="CZ297" s="129"/>
      <c r="DA297" s="129"/>
      <c r="DB297" s="106"/>
      <c r="DC297" s="130"/>
      <c r="DH297" s="138"/>
      <c r="DI297" s="106"/>
      <c r="DJ297" s="138"/>
      <c r="DK297" s="18"/>
    </row>
    <row r="298" spans="88:115" ht="15.75" customHeight="1">
      <c r="CJ298" s="129"/>
      <c r="CK298" s="129"/>
      <c r="CL298" s="137"/>
      <c r="CQ298" s="106"/>
      <c r="CR298" s="106"/>
      <c r="CS298" s="106"/>
      <c r="CT298" s="106"/>
      <c r="CY298" s="129"/>
      <c r="CZ298" s="129"/>
      <c r="DA298" s="129"/>
      <c r="DB298" s="106"/>
      <c r="DC298" s="130"/>
      <c r="DH298" s="138"/>
      <c r="DI298" s="106"/>
      <c r="DJ298" s="138"/>
      <c r="DK298" s="18"/>
    </row>
    <row r="299" spans="88:115" ht="15.75" customHeight="1">
      <c r="CJ299" s="129"/>
      <c r="CK299" s="129"/>
      <c r="CL299" s="137"/>
      <c r="CQ299" s="106"/>
      <c r="CR299" s="106"/>
      <c r="CS299" s="106"/>
      <c r="CT299" s="106"/>
      <c r="CY299" s="129"/>
      <c r="CZ299" s="129"/>
      <c r="DA299" s="129"/>
      <c r="DB299" s="106"/>
      <c r="DC299" s="130"/>
      <c r="DH299" s="138"/>
      <c r="DI299" s="106"/>
      <c r="DJ299" s="138"/>
      <c r="DK299" s="18"/>
    </row>
    <row r="300" spans="88:115" ht="15.75" customHeight="1">
      <c r="CJ300" s="129"/>
      <c r="CK300" s="129"/>
      <c r="CL300" s="137"/>
      <c r="CQ300" s="106"/>
      <c r="CR300" s="106"/>
      <c r="CS300" s="106"/>
      <c r="CT300" s="106"/>
      <c r="CY300" s="129"/>
      <c r="CZ300" s="129"/>
      <c r="DA300" s="129"/>
      <c r="DB300" s="106"/>
      <c r="DC300" s="130"/>
      <c r="DH300" s="138"/>
      <c r="DI300" s="106"/>
      <c r="DJ300" s="138"/>
      <c r="DK300" s="18"/>
    </row>
    <row r="301" spans="88:115" ht="15.75" customHeight="1">
      <c r="CJ301" s="129"/>
      <c r="CK301" s="129"/>
      <c r="CL301" s="137"/>
      <c r="CQ301" s="106"/>
      <c r="CR301" s="106"/>
      <c r="CS301" s="106"/>
      <c r="CT301" s="106"/>
      <c r="CY301" s="129"/>
      <c r="CZ301" s="129"/>
      <c r="DA301" s="129"/>
      <c r="DB301" s="106"/>
      <c r="DC301" s="130"/>
      <c r="DH301" s="138"/>
      <c r="DI301" s="106"/>
      <c r="DJ301" s="138"/>
      <c r="DK301" s="18"/>
    </row>
    <row r="302" spans="88:115" ht="15.75" customHeight="1">
      <c r="CJ302" s="129"/>
      <c r="CK302" s="129"/>
      <c r="CL302" s="137"/>
      <c r="CQ302" s="106"/>
      <c r="CR302" s="106"/>
      <c r="CS302" s="106"/>
      <c r="CT302" s="106"/>
      <c r="CY302" s="129"/>
      <c r="CZ302" s="129"/>
      <c r="DA302" s="129"/>
      <c r="DB302" s="106"/>
      <c r="DC302" s="130"/>
      <c r="DH302" s="138"/>
      <c r="DI302" s="106"/>
      <c r="DJ302" s="138"/>
      <c r="DK302" s="18"/>
    </row>
    <row r="303" spans="88:115" ht="15.75" customHeight="1">
      <c r="CJ303" s="129"/>
      <c r="CK303" s="129"/>
      <c r="CL303" s="137"/>
      <c r="CQ303" s="106"/>
      <c r="CR303" s="106"/>
      <c r="CS303" s="106"/>
      <c r="CT303" s="106"/>
      <c r="CY303" s="129"/>
      <c r="CZ303" s="129"/>
      <c r="DA303" s="129"/>
      <c r="DB303" s="106"/>
      <c r="DC303" s="130"/>
      <c r="DH303" s="138"/>
      <c r="DI303" s="106"/>
      <c r="DJ303" s="138"/>
      <c r="DK303" s="18"/>
    </row>
    <row r="304" spans="88:115" ht="15.75" customHeight="1">
      <c r="CJ304" s="129"/>
      <c r="CK304" s="129"/>
      <c r="CL304" s="137"/>
      <c r="CQ304" s="106"/>
      <c r="CR304" s="106"/>
      <c r="CS304" s="106"/>
      <c r="CT304" s="106"/>
      <c r="CY304" s="129"/>
      <c r="CZ304" s="129"/>
      <c r="DA304" s="129"/>
      <c r="DB304" s="106"/>
      <c r="DC304" s="130"/>
      <c r="DH304" s="138"/>
      <c r="DI304" s="106"/>
      <c r="DJ304" s="138"/>
      <c r="DK304" s="18"/>
    </row>
    <row r="305" spans="88:115" ht="15.75" customHeight="1">
      <c r="CJ305" s="129"/>
      <c r="CK305" s="129"/>
      <c r="CL305" s="137"/>
      <c r="CQ305" s="106"/>
      <c r="CR305" s="106"/>
      <c r="CS305" s="106"/>
      <c r="CT305" s="106"/>
      <c r="CY305" s="129"/>
      <c r="CZ305" s="129"/>
      <c r="DA305" s="129"/>
      <c r="DB305" s="106"/>
      <c r="DC305" s="130"/>
      <c r="DH305" s="138"/>
      <c r="DI305" s="106"/>
      <c r="DJ305" s="138"/>
      <c r="DK305" s="18"/>
    </row>
    <row r="306" spans="88:115" ht="15.75" customHeight="1">
      <c r="CJ306" s="129"/>
      <c r="CK306" s="129"/>
      <c r="CL306" s="137"/>
      <c r="CQ306" s="106"/>
      <c r="CR306" s="106"/>
      <c r="CS306" s="106"/>
      <c r="CT306" s="106"/>
      <c r="CY306" s="129"/>
      <c r="CZ306" s="129"/>
      <c r="DA306" s="129"/>
      <c r="DB306" s="106"/>
      <c r="DC306" s="130"/>
      <c r="DH306" s="138"/>
      <c r="DI306" s="106"/>
      <c r="DJ306" s="138"/>
      <c r="DK306" s="18"/>
    </row>
    <row r="307" spans="88:115" ht="15.75" customHeight="1">
      <c r="CJ307" s="129"/>
      <c r="CK307" s="129"/>
      <c r="CL307" s="137"/>
      <c r="CQ307" s="106"/>
      <c r="CR307" s="106"/>
      <c r="CS307" s="106"/>
      <c r="CT307" s="106"/>
      <c r="CY307" s="129"/>
      <c r="CZ307" s="129"/>
      <c r="DA307" s="129"/>
      <c r="DB307" s="106"/>
      <c r="DC307" s="130"/>
      <c r="DH307" s="138"/>
      <c r="DI307" s="106"/>
      <c r="DJ307" s="138"/>
      <c r="DK307" s="18"/>
    </row>
    <row r="308" spans="88:115" ht="15.75" customHeight="1">
      <c r="CJ308" s="129"/>
      <c r="CK308" s="129"/>
      <c r="CL308" s="137"/>
      <c r="CQ308" s="106"/>
      <c r="CR308" s="106"/>
      <c r="CS308" s="106"/>
      <c r="CT308" s="106"/>
      <c r="CY308" s="129"/>
      <c r="CZ308" s="129"/>
      <c r="DA308" s="129"/>
      <c r="DB308" s="106"/>
      <c r="DC308" s="130"/>
      <c r="DH308" s="138"/>
      <c r="DI308" s="106"/>
      <c r="DJ308" s="138"/>
      <c r="DK308" s="18"/>
    </row>
    <row r="309" spans="88:115" ht="15.75" customHeight="1">
      <c r="CJ309" s="129"/>
      <c r="CK309" s="129"/>
      <c r="CL309" s="137"/>
      <c r="CQ309" s="106"/>
      <c r="CR309" s="106"/>
      <c r="CS309" s="106"/>
      <c r="CT309" s="106"/>
      <c r="CY309" s="129"/>
      <c r="CZ309" s="129"/>
      <c r="DA309" s="129"/>
      <c r="DB309" s="106"/>
      <c r="DC309" s="130"/>
      <c r="DH309" s="138"/>
      <c r="DI309" s="106"/>
      <c r="DJ309" s="138"/>
      <c r="DK309" s="18"/>
    </row>
    <row r="310" spans="88:115" ht="15.75" customHeight="1">
      <c r="CJ310" s="129"/>
      <c r="CK310" s="129"/>
      <c r="CL310" s="137"/>
      <c r="CQ310" s="106"/>
      <c r="CR310" s="106"/>
      <c r="CS310" s="106"/>
      <c r="CT310" s="106"/>
      <c r="CY310" s="129"/>
      <c r="CZ310" s="129"/>
      <c r="DA310" s="129"/>
      <c r="DB310" s="106"/>
      <c r="DC310" s="130"/>
      <c r="DH310" s="138"/>
      <c r="DI310" s="106"/>
      <c r="DJ310" s="138"/>
      <c r="DK310" s="18"/>
    </row>
    <row r="311" spans="88:115" ht="15.75" customHeight="1">
      <c r="CJ311" s="129"/>
      <c r="CK311" s="129"/>
      <c r="CL311" s="137"/>
      <c r="CQ311" s="106"/>
      <c r="CR311" s="106"/>
      <c r="CS311" s="106"/>
      <c r="CT311" s="106"/>
      <c r="CY311" s="129"/>
      <c r="CZ311" s="129"/>
      <c r="DA311" s="129"/>
      <c r="DB311" s="106"/>
      <c r="DC311" s="130"/>
      <c r="DH311" s="138"/>
      <c r="DI311" s="106"/>
      <c r="DJ311" s="138"/>
      <c r="DK311" s="18"/>
    </row>
    <row r="312" spans="88:115" ht="15.75" customHeight="1">
      <c r="CJ312" s="129"/>
      <c r="CK312" s="129"/>
      <c r="CL312" s="137"/>
      <c r="CQ312" s="106"/>
      <c r="CR312" s="106"/>
      <c r="CS312" s="106"/>
      <c r="CT312" s="106"/>
      <c r="CY312" s="129"/>
      <c r="CZ312" s="129"/>
      <c r="DA312" s="129"/>
      <c r="DB312" s="106"/>
      <c r="DC312" s="130"/>
      <c r="DH312" s="138"/>
      <c r="DI312" s="106"/>
      <c r="DJ312" s="138"/>
      <c r="DK312" s="18"/>
    </row>
    <row r="313" spans="88:115" ht="15.75" customHeight="1">
      <c r="CJ313" s="129"/>
      <c r="CK313" s="129"/>
      <c r="CL313" s="137"/>
      <c r="CQ313" s="106"/>
      <c r="CR313" s="106"/>
      <c r="CS313" s="106"/>
      <c r="CT313" s="106"/>
      <c r="CY313" s="129"/>
      <c r="CZ313" s="129"/>
      <c r="DA313" s="129"/>
      <c r="DB313" s="106"/>
      <c r="DC313" s="130"/>
      <c r="DH313" s="138"/>
      <c r="DI313" s="106"/>
      <c r="DJ313" s="138"/>
      <c r="DK313" s="18"/>
    </row>
    <row r="314" spans="88:115" ht="15.75" customHeight="1">
      <c r="CJ314" s="129"/>
      <c r="CK314" s="129"/>
      <c r="CL314" s="137"/>
      <c r="CQ314" s="106"/>
      <c r="CR314" s="106"/>
      <c r="CS314" s="106"/>
      <c r="CT314" s="106"/>
      <c r="CY314" s="129"/>
      <c r="CZ314" s="129"/>
      <c r="DA314" s="129"/>
      <c r="DB314" s="106"/>
      <c r="DC314" s="130"/>
      <c r="DH314" s="138"/>
      <c r="DI314" s="106"/>
      <c r="DJ314" s="138"/>
      <c r="DK314" s="18"/>
    </row>
    <row r="315" spans="88:115" ht="15.75" customHeight="1">
      <c r="CJ315" s="129"/>
      <c r="CK315" s="129"/>
      <c r="CL315" s="137"/>
      <c r="CQ315" s="106"/>
      <c r="CR315" s="106"/>
      <c r="CS315" s="106"/>
      <c r="CT315" s="106"/>
      <c r="CY315" s="129"/>
      <c r="CZ315" s="129"/>
      <c r="DA315" s="129"/>
      <c r="DB315" s="106"/>
      <c r="DC315" s="130"/>
      <c r="DH315" s="138"/>
      <c r="DI315" s="106"/>
      <c r="DJ315" s="138"/>
      <c r="DK315" s="18"/>
    </row>
    <row r="316" spans="88:115" ht="15.75" customHeight="1">
      <c r="CJ316" s="129"/>
      <c r="CK316" s="129"/>
      <c r="CL316" s="137"/>
      <c r="CQ316" s="106"/>
      <c r="CR316" s="106"/>
      <c r="CS316" s="106"/>
      <c r="CT316" s="106"/>
      <c r="CY316" s="129"/>
      <c r="CZ316" s="129"/>
      <c r="DA316" s="129"/>
      <c r="DB316" s="106"/>
      <c r="DC316" s="130"/>
      <c r="DH316" s="138"/>
      <c r="DI316" s="106"/>
      <c r="DJ316" s="138"/>
      <c r="DK316" s="18"/>
    </row>
    <row r="317" spans="88:115" ht="15.75" customHeight="1">
      <c r="CJ317" s="129"/>
      <c r="CK317" s="129"/>
      <c r="CL317" s="137"/>
      <c r="CQ317" s="106"/>
      <c r="CR317" s="106"/>
      <c r="CS317" s="106"/>
      <c r="CT317" s="106"/>
      <c r="CY317" s="129"/>
      <c r="CZ317" s="129"/>
      <c r="DA317" s="129"/>
      <c r="DB317" s="106"/>
      <c r="DC317" s="130"/>
      <c r="DH317" s="138"/>
      <c r="DI317" s="106"/>
      <c r="DJ317" s="138"/>
      <c r="DK317" s="18"/>
    </row>
    <row r="318" spans="88:115" ht="15.75" customHeight="1">
      <c r="CJ318" s="129"/>
      <c r="CK318" s="129"/>
      <c r="CL318" s="137"/>
      <c r="CQ318" s="106"/>
      <c r="CR318" s="106"/>
      <c r="CS318" s="106"/>
      <c r="CT318" s="106"/>
      <c r="CY318" s="129"/>
      <c r="CZ318" s="129"/>
      <c r="DA318" s="129"/>
      <c r="DB318" s="106"/>
      <c r="DC318" s="130"/>
      <c r="DH318" s="138"/>
      <c r="DI318" s="106"/>
      <c r="DJ318" s="138"/>
      <c r="DK318" s="18"/>
    </row>
    <row r="319" spans="88:115" ht="15.75" customHeight="1">
      <c r="CJ319" s="129"/>
      <c r="CK319" s="129"/>
      <c r="CL319" s="137"/>
      <c r="CQ319" s="106"/>
      <c r="CR319" s="106"/>
      <c r="CS319" s="106"/>
      <c r="CT319" s="106"/>
      <c r="CY319" s="129"/>
      <c r="CZ319" s="129"/>
      <c r="DA319" s="129"/>
      <c r="DB319" s="106"/>
      <c r="DC319" s="130"/>
      <c r="DH319" s="138"/>
      <c r="DI319" s="106"/>
      <c r="DJ319" s="138"/>
      <c r="DK319" s="18"/>
    </row>
    <row r="320" spans="88:115" ht="15.75" customHeight="1">
      <c r="CJ320" s="129"/>
      <c r="CK320" s="129"/>
      <c r="CL320" s="137"/>
      <c r="CQ320" s="106"/>
      <c r="CR320" s="106"/>
      <c r="CS320" s="106"/>
      <c r="CT320" s="106"/>
      <c r="CY320" s="129"/>
      <c r="CZ320" s="129"/>
      <c r="DA320" s="129"/>
      <c r="DB320" s="106"/>
      <c r="DC320" s="130"/>
      <c r="DH320" s="138"/>
      <c r="DI320" s="106"/>
      <c r="DJ320" s="138"/>
      <c r="DK320" s="18"/>
    </row>
    <row r="321" spans="88:115" ht="15.75" customHeight="1">
      <c r="CJ321" s="129"/>
      <c r="CK321" s="129"/>
      <c r="CL321" s="137"/>
      <c r="CQ321" s="106"/>
      <c r="CR321" s="106"/>
      <c r="CS321" s="106"/>
      <c r="CT321" s="106"/>
      <c r="CY321" s="129"/>
      <c r="CZ321" s="129"/>
      <c r="DA321" s="129"/>
      <c r="DB321" s="106"/>
      <c r="DC321" s="130"/>
      <c r="DH321" s="138"/>
      <c r="DI321" s="106"/>
      <c r="DJ321" s="138"/>
      <c r="DK321" s="18"/>
    </row>
    <row r="322" spans="88:115" ht="15.75" customHeight="1">
      <c r="CJ322" s="129"/>
      <c r="CK322" s="129"/>
      <c r="CL322" s="137"/>
      <c r="CQ322" s="106"/>
      <c r="CR322" s="106"/>
      <c r="CS322" s="106"/>
      <c r="CT322" s="106"/>
      <c r="CY322" s="129"/>
      <c r="CZ322" s="129"/>
      <c r="DA322" s="129"/>
      <c r="DB322" s="106"/>
      <c r="DC322" s="130"/>
      <c r="DH322" s="138"/>
      <c r="DI322" s="106"/>
      <c r="DJ322" s="138"/>
      <c r="DK322" s="18"/>
    </row>
    <row r="323" spans="88:115" ht="15.75" customHeight="1">
      <c r="CJ323" s="129"/>
      <c r="CK323" s="129"/>
      <c r="CL323" s="137"/>
      <c r="CQ323" s="106"/>
      <c r="CR323" s="106"/>
      <c r="CS323" s="106"/>
      <c r="CT323" s="106"/>
      <c r="CY323" s="129"/>
      <c r="CZ323" s="129"/>
      <c r="DA323" s="129"/>
      <c r="DB323" s="106"/>
      <c r="DC323" s="130"/>
      <c r="DH323" s="138"/>
      <c r="DI323" s="106"/>
      <c r="DJ323" s="138"/>
      <c r="DK323" s="18"/>
    </row>
    <row r="324" spans="88:115" ht="15.75" customHeight="1">
      <c r="CJ324" s="129"/>
      <c r="CK324" s="129"/>
      <c r="CL324" s="137"/>
      <c r="CQ324" s="106"/>
      <c r="CR324" s="106"/>
      <c r="CS324" s="106"/>
      <c r="CT324" s="106"/>
      <c r="CY324" s="129"/>
      <c r="CZ324" s="129"/>
      <c r="DA324" s="129"/>
      <c r="DB324" s="106"/>
      <c r="DC324" s="130"/>
      <c r="DH324" s="138"/>
      <c r="DI324" s="106"/>
      <c r="DJ324" s="138"/>
      <c r="DK324" s="18"/>
    </row>
    <row r="325" spans="88:115" ht="15.75" customHeight="1">
      <c r="CJ325" s="129"/>
      <c r="CK325" s="129"/>
      <c r="CL325" s="137"/>
      <c r="CQ325" s="106"/>
      <c r="CR325" s="106"/>
      <c r="CS325" s="106"/>
      <c r="CT325" s="106"/>
      <c r="CY325" s="129"/>
      <c r="CZ325" s="129"/>
      <c r="DA325" s="129"/>
      <c r="DB325" s="106"/>
      <c r="DC325" s="130"/>
      <c r="DH325" s="138"/>
      <c r="DI325" s="106"/>
      <c r="DJ325" s="138"/>
      <c r="DK325" s="18"/>
    </row>
    <row r="326" spans="88:115" ht="15.75" customHeight="1">
      <c r="CJ326" s="129"/>
      <c r="CK326" s="129"/>
      <c r="CL326" s="137"/>
      <c r="CQ326" s="106"/>
      <c r="CR326" s="106"/>
      <c r="CS326" s="106"/>
      <c r="CT326" s="106"/>
      <c r="CY326" s="129"/>
      <c r="CZ326" s="129"/>
      <c r="DA326" s="129"/>
      <c r="DB326" s="106"/>
      <c r="DC326" s="130"/>
      <c r="DH326" s="138"/>
      <c r="DI326" s="106"/>
      <c r="DJ326" s="138"/>
      <c r="DK326" s="18"/>
    </row>
    <row r="327" spans="88:115" ht="15.75" customHeight="1">
      <c r="CJ327" s="129"/>
      <c r="CK327" s="129"/>
      <c r="CL327" s="137"/>
      <c r="CQ327" s="106"/>
      <c r="CR327" s="106"/>
      <c r="CS327" s="106"/>
      <c r="CT327" s="106"/>
      <c r="CY327" s="129"/>
      <c r="CZ327" s="129"/>
      <c r="DA327" s="129"/>
      <c r="DB327" s="106"/>
      <c r="DC327" s="130"/>
      <c r="DH327" s="138"/>
      <c r="DI327" s="106"/>
      <c r="DJ327" s="138"/>
      <c r="DK327" s="18"/>
    </row>
    <row r="328" spans="88:115" ht="15.75" customHeight="1">
      <c r="CJ328" s="129"/>
      <c r="CK328" s="129"/>
      <c r="CL328" s="137"/>
      <c r="CQ328" s="106"/>
      <c r="CR328" s="106"/>
      <c r="CS328" s="106"/>
      <c r="CT328" s="106"/>
      <c r="CY328" s="129"/>
      <c r="CZ328" s="129"/>
      <c r="DA328" s="129"/>
      <c r="DB328" s="106"/>
      <c r="DC328" s="130"/>
      <c r="DH328" s="138"/>
      <c r="DI328" s="106"/>
      <c r="DJ328" s="138"/>
      <c r="DK328" s="18"/>
    </row>
    <row r="329" spans="88:115" ht="15.75" customHeight="1">
      <c r="CJ329" s="129"/>
      <c r="CK329" s="129"/>
      <c r="CL329" s="137"/>
      <c r="CQ329" s="106"/>
      <c r="CR329" s="106"/>
      <c r="CS329" s="106"/>
      <c r="CT329" s="106"/>
      <c r="CY329" s="129"/>
      <c r="CZ329" s="129"/>
      <c r="DA329" s="129"/>
      <c r="DB329" s="106"/>
      <c r="DC329" s="130"/>
      <c r="DH329" s="138"/>
      <c r="DI329" s="106"/>
      <c r="DJ329" s="138"/>
      <c r="DK329" s="18"/>
    </row>
    <row r="330" spans="88:115" ht="15.75" customHeight="1">
      <c r="CJ330" s="129"/>
      <c r="CK330" s="129"/>
      <c r="CL330" s="137"/>
      <c r="CQ330" s="106"/>
      <c r="CR330" s="106"/>
      <c r="CS330" s="106"/>
      <c r="CT330" s="106"/>
      <c r="CY330" s="129"/>
      <c r="CZ330" s="129"/>
      <c r="DA330" s="129"/>
      <c r="DB330" s="106"/>
      <c r="DC330" s="130"/>
      <c r="DH330" s="138"/>
      <c r="DI330" s="106"/>
      <c r="DJ330" s="138"/>
      <c r="DK330" s="18"/>
    </row>
    <row r="331" spans="88:115" ht="15.75" customHeight="1">
      <c r="CJ331" s="129"/>
      <c r="CK331" s="129"/>
      <c r="CL331" s="137"/>
      <c r="CQ331" s="106"/>
      <c r="CR331" s="106"/>
      <c r="CS331" s="106"/>
      <c r="CT331" s="106"/>
      <c r="CY331" s="129"/>
      <c r="CZ331" s="129"/>
      <c r="DA331" s="129"/>
      <c r="DB331" s="106"/>
      <c r="DC331" s="130"/>
      <c r="DH331" s="138"/>
      <c r="DI331" s="106"/>
      <c r="DJ331" s="138"/>
      <c r="DK331" s="18"/>
    </row>
    <row r="332" spans="88:115" ht="15.75" customHeight="1">
      <c r="CJ332" s="129"/>
      <c r="CK332" s="129"/>
      <c r="CL332" s="137"/>
      <c r="CQ332" s="106"/>
      <c r="CR332" s="106"/>
      <c r="CS332" s="106"/>
      <c r="CT332" s="106"/>
      <c r="CY332" s="129"/>
      <c r="CZ332" s="129"/>
      <c r="DA332" s="129"/>
      <c r="DB332" s="106"/>
      <c r="DC332" s="130"/>
      <c r="DH332" s="138"/>
      <c r="DI332" s="106"/>
      <c r="DJ332" s="138"/>
      <c r="DK332" s="18"/>
    </row>
    <row r="333" spans="88:115" ht="15.75" customHeight="1">
      <c r="CJ333" s="129"/>
      <c r="CK333" s="129"/>
      <c r="CL333" s="137"/>
      <c r="CQ333" s="106"/>
      <c r="CR333" s="106"/>
      <c r="CS333" s="106"/>
      <c r="CT333" s="106"/>
      <c r="CY333" s="129"/>
      <c r="CZ333" s="129"/>
      <c r="DA333" s="129"/>
      <c r="DB333" s="106"/>
      <c r="DC333" s="130"/>
      <c r="DH333" s="138"/>
      <c r="DI333" s="106"/>
      <c r="DJ333" s="138"/>
      <c r="DK333" s="18"/>
    </row>
    <row r="334" spans="88:115" ht="15.75" customHeight="1">
      <c r="CJ334" s="129"/>
      <c r="CK334" s="129"/>
      <c r="CL334" s="137"/>
      <c r="CQ334" s="106"/>
      <c r="CR334" s="106"/>
      <c r="CS334" s="106"/>
      <c r="CT334" s="106"/>
      <c r="CY334" s="129"/>
      <c r="CZ334" s="129"/>
      <c r="DA334" s="129"/>
      <c r="DB334" s="106"/>
      <c r="DC334" s="130"/>
      <c r="DH334" s="138"/>
      <c r="DI334" s="106"/>
      <c r="DJ334" s="138"/>
      <c r="DK334" s="18"/>
    </row>
    <row r="335" spans="88:115" ht="15.75" customHeight="1">
      <c r="CJ335" s="129"/>
      <c r="CK335" s="129"/>
      <c r="CL335" s="137"/>
      <c r="CQ335" s="106"/>
      <c r="CR335" s="106"/>
      <c r="CS335" s="106"/>
      <c r="CT335" s="106"/>
      <c r="CY335" s="129"/>
      <c r="CZ335" s="129"/>
      <c r="DA335" s="129"/>
      <c r="DB335" s="106"/>
      <c r="DC335" s="130"/>
      <c r="DH335" s="138"/>
      <c r="DI335" s="106"/>
      <c r="DJ335" s="138"/>
      <c r="DK335" s="18"/>
    </row>
    <row r="336" spans="88:115" ht="15.75" customHeight="1">
      <c r="CJ336" s="129"/>
      <c r="CK336" s="129"/>
      <c r="CL336" s="137"/>
      <c r="CQ336" s="106"/>
      <c r="CR336" s="106"/>
      <c r="CS336" s="106"/>
      <c r="CT336" s="106"/>
      <c r="CY336" s="129"/>
      <c r="CZ336" s="129"/>
      <c r="DA336" s="129"/>
      <c r="DB336" s="106"/>
      <c r="DC336" s="130"/>
      <c r="DH336" s="138"/>
      <c r="DI336" s="106"/>
      <c r="DJ336" s="138"/>
      <c r="DK336" s="18"/>
    </row>
    <row r="337" spans="88:115" ht="15.75" customHeight="1">
      <c r="CJ337" s="129"/>
      <c r="CK337" s="129"/>
      <c r="CL337" s="137"/>
      <c r="CQ337" s="106"/>
      <c r="CR337" s="106"/>
      <c r="CS337" s="106"/>
      <c r="CT337" s="106"/>
      <c r="CY337" s="129"/>
      <c r="CZ337" s="129"/>
      <c r="DA337" s="129"/>
      <c r="DB337" s="106"/>
      <c r="DC337" s="130"/>
      <c r="DH337" s="138"/>
      <c r="DI337" s="106"/>
      <c r="DJ337" s="138"/>
      <c r="DK337" s="18"/>
    </row>
    <row r="338" spans="88:115" ht="15.75" customHeight="1">
      <c r="CJ338" s="129"/>
      <c r="CK338" s="129"/>
      <c r="CL338" s="137"/>
      <c r="CQ338" s="106"/>
      <c r="CR338" s="106"/>
      <c r="CS338" s="106"/>
      <c r="CT338" s="106"/>
      <c r="CY338" s="129"/>
      <c r="CZ338" s="129"/>
      <c r="DA338" s="129"/>
      <c r="DB338" s="106"/>
      <c r="DC338" s="130"/>
      <c r="DH338" s="138"/>
      <c r="DI338" s="106"/>
      <c r="DJ338" s="138"/>
      <c r="DK338" s="18"/>
    </row>
    <row r="339" spans="88:115" ht="15.75" customHeight="1">
      <c r="CJ339" s="129"/>
      <c r="CK339" s="129"/>
      <c r="CL339" s="137"/>
      <c r="CQ339" s="106"/>
      <c r="CR339" s="106"/>
      <c r="CS339" s="106"/>
      <c r="CT339" s="106"/>
      <c r="CY339" s="129"/>
      <c r="CZ339" s="129"/>
      <c r="DA339" s="129"/>
      <c r="DB339" s="106"/>
      <c r="DC339" s="130"/>
      <c r="DH339" s="138"/>
      <c r="DI339" s="106"/>
      <c r="DJ339" s="138"/>
      <c r="DK339" s="18"/>
    </row>
    <row r="340" spans="88:115" ht="15.75" customHeight="1">
      <c r="CJ340" s="129"/>
      <c r="CK340" s="129"/>
      <c r="CL340" s="137"/>
      <c r="CQ340" s="106"/>
      <c r="CR340" s="106"/>
      <c r="CS340" s="106"/>
      <c r="CT340" s="106"/>
      <c r="CY340" s="129"/>
      <c r="CZ340" s="129"/>
      <c r="DA340" s="129"/>
      <c r="DB340" s="106"/>
      <c r="DC340" s="130"/>
      <c r="DH340" s="138"/>
      <c r="DI340" s="106"/>
      <c r="DJ340" s="138"/>
      <c r="DK340" s="18"/>
    </row>
    <row r="341" spans="88:115" ht="15.75" customHeight="1">
      <c r="CJ341" s="129"/>
      <c r="CK341" s="129"/>
      <c r="CL341" s="137"/>
      <c r="CQ341" s="106"/>
      <c r="CR341" s="106"/>
      <c r="CS341" s="106"/>
      <c r="CT341" s="106"/>
      <c r="CY341" s="129"/>
      <c r="CZ341" s="129"/>
      <c r="DA341" s="129"/>
      <c r="DB341" s="106"/>
      <c r="DC341" s="130"/>
      <c r="DH341" s="138"/>
      <c r="DI341" s="106"/>
      <c r="DJ341" s="138"/>
      <c r="DK341" s="18"/>
    </row>
    <row r="342" spans="88:115" ht="15.75" customHeight="1">
      <c r="CJ342" s="129"/>
      <c r="CK342" s="129"/>
      <c r="CL342" s="137"/>
      <c r="CQ342" s="106"/>
      <c r="CR342" s="106"/>
      <c r="CS342" s="106"/>
      <c r="CT342" s="106"/>
      <c r="CY342" s="129"/>
      <c r="CZ342" s="129"/>
      <c r="DA342" s="129"/>
      <c r="DB342" s="106"/>
      <c r="DC342" s="130"/>
      <c r="DH342" s="138"/>
      <c r="DI342" s="106"/>
      <c r="DJ342" s="138"/>
      <c r="DK342" s="18"/>
    </row>
    <row r="343" spans="88:115" ht="15.75" customHeight="1">
      <c r="CJ343" s="129"/>
      <c r="CK343" s="129"/>
      <c r="CL343" s="137"/>
      <c r="CQ343" s="106"/>
      <c r="CR343" s="106"/>
      <c r="CS343" s="106"/>
      <c r="CT343" s="106"/>
      <c r="CY343" s="129"/>
      <c r="CZ343" s="129"/>
      <c r="DA343" s="129"/>
      <c r="DB343" s="106"/>
      <c r="DC343" s="130"/>
      <c r="DH343" s="138"/>
      <c r="DI343" s="106"/>
      <c r="DJ343" s="138"/>
      <c r="DK343" s="18"/>
    </row>
    <row r="344" spans="88:115" ht="15.75" customHeight="1">
      <c r="CJ344" s="129"/>
      <c r="CK344" s="129"/>
      <c r="CL344" s="137"/>
      <c r="CQ344" s="106"/>
      <c r="CR344" s="106"/>
      <c r="CS344" s="106"/>
      <c r="CT344" s="106"/>
      <c r="CY344" s="129"/>
      <c r="CZ344" s="129"/>
      <c r="DA344" s="129"/>
      <c r="DB344" s="106"/>
      <c r="DC344" s="130"/>
      <c r="DH344" s="138"/>
      <c r="DI344" s="106"/>
      <c r="DJ344" s="138"/>
      <c r="DK344" s="18"/>
    </row>
    <row r="345" spans="88:115" ht="15.75" customHeight="1">
      <c r="CJ345" s="129"/>
      <c r="CK345" s="129"/>
      <c r="CL345" s="137"/>
      <c r="CQ345" s="106"/>
      <c r="CR345" s="106"/>
      <c r="CS345" s="106"/>
      <c r="CT345" s="106"/>
      <c r="CY345" s="129"/>
      <c r="CZ345" s="129"/>
      <c r="DA345" s="129"/>
      <c r="DB345" s="106"/>
      <c r="DC345" s="130"/>
      <c r="DH345" s="138"/>
      <c r="DI345" s="106"/>
      <c r="DJ345" s="138"/>
      <c r="DK345" s="18"/>
    </row>
    <row r="346" spans="88:115" ht="15.75" customHeight="1">
      <c r="CJ346" s="129"/>
      <c r="CK346" s="129"/>
      <c r="CL346" s="137"/>
      <c r="CQ346" s="106"/>
      <c r="CR346" s="106"/>
      <c r="CS346" s="106"/>
      <c r="CT346" s="106"/>
      <c r="CY346" s="129"/>
      <c r="CZ346" s="129"/>
      <c r="DA346" s="129"/>
      <c r="DB346" s="106"/>
      <c r="DC346" s="130"/>
      <c r="DH346" s="138"/>
      <c r="DI346" s="106"/>
      <c r="DJ346" s="138"/>
      <c r="DK346" s="18"/>
    </row>
    <row r="347" spans="88:115" ht="15.75" customHeight="1">
      <c r="CJ347" s="129"/>
      <c r="CK347" s="129"/>
      <c r="CL347" s="137"/>
      <c r="CQ347" s="106"/>
      <c r="CR347" s="106"/>
      <c r="CS347" s="106"/>
      <c r="CT347" s="106"/>
      <c r="CY347" s="129"/>
      <c r="CZ347" s="129"/>
      <c r="DA347" s="129"/>
      <c r="DB347" s="106"/>
      <c r="DC347" s="130"/>
      <c r="DH347" s="138"/>
      <c r="DI347" s="106"/>
      <c r="DJ347" s="138"/>
      <c r="DK347" s="18"/>
    </row>
    <row r="348" spans="88:115" ht="15.75" customHeight="1">
      <c r="CJ348" s="129"/>
      <c r="CK348" s="129"/>
      <c r="CL348" s="137"/>
      <c r="CQ348" s="106"/>
      <c r="CR348" s="106"/>
      <c r="CS348" s="106"/>
      <c r="CT348" s="106"/>
      <c r="CY348" s="129"/>
      <c r="CZ348" s="129"/>
      <c r="DA348" s="129"/>
      <c r="DB348" s="106"/>
      <c r="DC348" s="130"/>
      <c r="DH348" s="138"/>
      <c r="DI348" s="106"/>
      <c r="DJ348" s="138"/>
      <c r="DK348" s="18"/>
    </row>
    <row r="349" spans="88:115" ht="15.75" customHeight="1">
      <c r="CJ349" s="129"/>
      <c r="CK349" s="129"/>
      <c r="CL349" s="137"/>
      <c r="CQ349" s="106"/>
      <c r="CR349" s="106"/>
      <c r="CS349" s="106"/>
      <c r="CT349" s="106"/>
      <c r="CY349" s="129"/>
      <c r="CZ349" s="129"/>
      <c r="DA349" s="129"/>
      <c r="DB349" s="106"/>
      <c r="DC349" s="130"/>
      <c r="DH349" s="138"/>
      <c r="DI349" s="106"/>
      <c r="DJ349" s="138"/>
      <c r="DK349" s="18"/>
    </row>
    <row r="350" spans="88:115" ht="15.75" customHeight="1">
      <c r="CJ350" s="129"/>
      <c r="CK350" s="129"/>
      <c r="CL350" s="137"/>
      <c r="CQ350" s="106"/>
      <c r="CR350" s="106"/>
      <c r="CS350" s="106"/>
      <c r="CT350" s="106"/>
      <c r="CY350" s="129"/>
      <c r="CZ350" s="129"/>
      <c r="DA350" s="129"/>
      <c r="DB350" s="106"/>
      <c r="DC350" s="130"/>
      <c r="DH350" s="138"/>
      <c r="DI350" s="106"/>
      <c r="DJ350" s="138"/>
      <c r="DK350" s="18"/>
    </row>
    <row r="351" spans="88:115" ht="15.75" customHeight="1">
      <c r="CJ351" s="129"/>
      <c r="CK351" s="129"/>
      <c r="CL351" s="137"/>
      <c r="CQ351" s="106"/>
      <c r="CR351" s="106"/>
      <c r="CS351" s="106"/>
      <c r="CT351" s="106"/>
      <c r="CY351" s="129"/>
      <c r="CZ351" s="129"/>
      <c r="DA351" s="129"/>
      <c r="DB351" s="106"/>
      <c r="DC351" s="130"/>
      <c r="DH351" s="138"/>
      <c r="DI351" s="106"/>
      <c r="DJ351" s="138"/>
      <c r="DK351" s="18"/>
    </row>
    <row r="352" spans="88:115" ht="15.75" customHeight="1">
      <c r="CJ352" s="129"/>
      <c r="CK352" s="129"/>
      <c r="CL352" s="137"/>
      <c r="CQ352" s="106"/>
      <c r="CR352" s="106"/>
      <c r="CS352" s="106"/>
      <c r="CT352" s="106"/>
      <c r="CY352" s="129"/>
      <c r="CZ352" s="129"/>
      <c r="DA352" s="129"/>
      <c r="DB352" s="106"/>
      <c r="DC352" s="130"/>
      <c r="DH352" s="138"/>
      <c r="DI352" s="106"/>
      <c r="DJ352" s="138"/>
      <c r="DK352" s="18"/>
    </row>
    <row r="353" spans="88:115" ht="15.75" customHeight="1">
      <c r="CJ353" s="129"/>
      <c r="CK353" s="129"/>
      <c r="CL353" s="137"/>
      <c r="CQ353" s="106"/>
      <c r="CR353" s="106"/>
      <c r="CS353" s="106"/>
      <c r="CT353" s="106"/>
      <c r="CY353" s="129"/>
      <c r="CZ353" s="129"/>
      <c r="DA353" s="129"/>
      <c r="DB353" s="106"/>
      <c r="DC353" s="130"/>
      <c r="DH353" s="138"/>
      <c r="DI353" s="106"/>
      <c r="DJ353" s="138"/>
      <c r="DK353" s="18"/>
    </row>
    <row r="354" spans="88:115" ht="15.75" customHeight="1">
      <c r="CJ354" s="129"/>
      <c r="CK354" s="129"/>
      <c r="CL354" s="137"/>
      <c r="CQ354" s="106"/>
      <c r="CR354" s="106"/>
      <c r="CS354" s="106"/>
      <c r="CT354" s="106"/>
      <c r="CY354" s="129"/>
      <c r="CZ354" s="129"/>
      <c r="DA354" s="129"/>
      <c r="DB354" s="106"/>
      <c r="DC354" s="130"/>
      <c r="DH354" s="138"/>
      <c r="DI354" s="106"/>
      <c r="DJ354" s="138"/>
      <c r="DK354" s="18"/>
    </row>
    <row r="355" spans="88:115" ht="15.75" customHeight="1">
      <c r="CJ355" s="129"/>
      <c r="CK355" s="129"/>
      <c r="CL355" s="137"/>
      <c r="CQ355" s="106"/>
      <c r="CR355" s="106"/>
      <c r="CS355" s="106"/>
      <c r="CT355" s="106"/>
      <c r="CY355" s="129"/>
      <c r="CZ355" s="129"/>
      <c r="DA355" s="129"/>
      <c r="DB355" s="106"/>
      <c r="DC355" s="130"/>
      <c r="DH355" s="138"/>
      <c r="DI355" s="106"/>
      <c r="DJ355" s="138"/>
      <c r="DK355" s="18"/>
    </row>
    <row r="356" spans="88:115" ht="15.75" customHeight="1">
      <c r="CJ356" s="129"/>
      <c r="CK356" s="129"/>
      <c r="CL356" s="137"/>
      <c r="CQ356" s="106"/>
      <c r="CR356" s="106"/>
      <c r="CS356" s="106"/>
      <c r="CT356" s="106"/>
      <c r="CY356" s="129"/>
      <c r="CZ356" s="129"/>
      <c r="DA356" s="129"/>
      <c r="DB356" s="106"/>
      <c r="DC356" s="130"/>
      <c r="DH356" s="138"/>
      <c r="DI356" s="106"/>
      <c r="DJ356" s="138"/>
      <c r="DK356" s="18"/>
    </row>
    <row r="357" spans="88:115" ht="15.75" customHeight="1">
      <c r="CJ357" s="129"/>
      <c r="CK357" s="129"/>
      <c r="CL357" s="137"/>
      <c r="CQ357" s="106"/>
      <c r="CR357" s="106"/>
      <c r="CS357" s="106"/>
      <c r="CT357" s="106"/>
      <c r="CY357" s="129"/>
      <c r="CZ357" s="129"/>
      <c r="DA357" s="129"/>
      <c r="DB357" s="106"/>
      <c r="DC357" s="130"/>
      <c r="DH357" s="138"/>
      <c r="DI357" s="106"/>
      <c r="DJ357" s="138"/>
      <c r="DK357" s="18"/>
    </row>
    <row r="358" spans="88:115" ht="15.75" customHeight="1">
      <c r="CJ358" s="129"/>
      <c r="CK358" s="129"/>
      <c r="CL358" s="137"/>
      <c r="CQ358" s="106"/>
      <c r="CR358" s="106"/>
      <c r="CS358" s="106"/>
      <c r="CT358" s="106"/>
      <c r="CY358" s="129"/>
      <c r="CZ358" s="129"/>
      <c r="DA358" s="129"/>
      <c r="DB358" s="106"/>
      <c r="DC358" s="130"/>
      <c r="DH358" s="138"/>
      <c r="DI358" s="106"/>
      <c r="DJ358" s="138"/>
      <c r="DK358" s="18"/>
    </row>
    <row r="359" spans="88:115" ht="15.75" customHeight="1">
      <c r="CJ359" s="129"/>
      <c r="CK359" s="129"/>
      <c r="CL359" s="137"/>
      <c r="CQ359" s="106"/>
      <c r="CR359" s="106"/>
      <c r="CS359" s="106"/>
      <c r="CT359" s="106"/>
      <c r="CY359" s="129"/>
      <c r="CZ359" s="129"/>
      <c r="DA359" s="129"/>
      <c r="DB359" s="106"/>
      <c r="DC359" s="130"/>
      <c r="DH359" s="138"/>
      <c r="DI359" s="106"/>
      <c r="DJ359" s="138"/>
      <c r="DK359" s="18"/>
    </row>
    <row r="360" spans="88:115" ht="15.75" customHeight="1">
      <c r="CJ360" s="129"/>
      <c r="CK360" s="129"/>
      <c r="CL360" s="137"/>
      <c r="CQ360" s="106"/>
      <c r="CR360" s="106"/>
      <c r="CS360" s="106"/>
      <c r="CT360" s="106"/>
      <c r="CY360" s="129"/>
      <c r="CZ360" s="129"/>
      <c r="DA360" s="129"/>
      <c r="DB360" s="106"/>
      <c r="DC360" s="130"/>
      <c r="DH360" s="138"/>
      <c r="DI360" s="106"/>
      <c r="DJ360" s="138"/>
      <c r="DK360" s="18"/>
    </row>
    <row r="361" spans="88:115" ht="15.75" customHeight="1">
      <c r="CJ361" s="129"/>
      <c r="CK361" s="129"/>
      <c r="CL361" s="137"/>
      <c r="CQ361" s="106"/>
      <c r="CR361" s="106"/>
      <c r="CS361" s="106"/>
      <c r="CT361" s="106"/>
      <c r="CY361" s="129"/>
      <c r="CZ361" s="129"/>
      <c r="DA361" s="129"/>
      <c r="DB361" s="106"/>
      <c r="DC361" s="130"/>
      <c r="DH361" s="138"/>
      <c r="DI361" s="106"/>
      <c r="DJ361" s="138"/>
      <c r="DK361" s="18"/>
    </row>
  </sheetData>
  <sheetProtection selectLockedCells="1" selectUnlockedCells="1"/>
  <mergeCells count="144">
    <mergeCell ref="E110:E113"/>
    <mergeCell ref="DP110:DP113"/>
    <mergeCell ref="DP15:DP64"/>
    <mergeCell ref="DC110:DC113"/>
    <mergeCell ref="CS110:CS113"/>
    <mergeCell ref="CQ110:CQ113"/>
    <mergeCell ref="CL110:CL113"/>
    <mergeCell ref="CZ110:CZ112"/>
    <mergeCell ref="A2:A4"/>
    <mergeCell ref="I110:I113"/>
    <mergeCell ref="J15:J64"/>
    <mergeCell ref="A15:A64"/>
    <mergeCell ref="F15:F64"/>
    <mergeCell ref="G15:G64"/>
    <mergeCell ref="D110:D113"/>
    <mergeCell ref="C110:C113"/>
    <mergeCell ref="B110:B113"/>
    <mergeCell ref="H15:H64"/>
    <mergeCell ref="K2:O2"/>
    <mergeCell ref="A1:K1"/>
    <mergeCell ref="CT110:CT113"/>
    <mergeCell ref="CI110:CI113"/>
    <mergeCell ref="CJ110:CJ113"/>
    <mergeCell ref="AD110:AD113"/>
    <mergeCell ref="X2:AA2"/>
    <mergeCell ref="X3:AA3"/>
    <mergeCell ref="A110:A113"/>
    <mergeCell ref="CC2:CE2"/>
    <mergeCell ref="CU2:CX2"/>
    <mergeCell ref="P2:S2"/>
    <mergeCell ref="T2:W2"/>
    <mergeCell ref="BT2:BV2"/>
    <mergeCell ref="BW2:BY2"/>
    <mergeCell ref="AB2:AF2"/>
    <mergeCell ref="AG2:AM2"/>
    <mergeCell ref="AN2:AQ2"/>
    <mergeCell ref="AR2:AU2"/>
    <mergeCell ref="BZ2:CB2"/>
    <mergeCell ref="CF2:CH2"/>
    <mergeCell ref="CI2:CL2"/>
    <mergeCell ref="CM2:CP2"/>
    <mergeCell ref="CQ2:CT2"/>
    <mergeCell ref="BD2:BG2"/>
    <mergeCell ref="BH2:BK2"/>
    <mergeCell ref="BL2:BO2"/>
    <mergeCell ref="BP2:BS2"/>
    <mergeCell ref="AV2:AY2"/>
    <mergeCell ref="AZ2:BC2"/>
    <mergeCell ref="DL3:DO3"/>
    <mergeCell ref="DD3:DG3"/>
    <mergeCell ref="CY3:DC3"/>
    <mergeCell ref="CY2:DC2"/>
    <mergeCell ref="DD2:DG2"/>
    <mergeCell ref="DH2:DK2"/>
    <mergeCell ref="DL2:DO2"/>
    <mergeCell ref="DH3:DK3"/>
    <mergeCell ref="CU3:CX3"/>
    <mergeCell ref="BT3:BV3"/>
    <mergeCell ref="CQ3:CT3"/>
    <mergeCell ref="BD3:BG3"/>
    <mergeCell ref="BP3:BS3"/>
    <mergeCell ref="CF3:CH3"/>
    <mergeCell ref="CI3:CL3"/>
    <mergeCell ref="CM3:CP3"/>
    <mergeCell ref="BL3:BO3"/>
    <mergeCell ref="BZ3:CB3"/>
    <mergeCell ref="F110:F113"/>
    <mergeCell ref="AG3:AM3"/>
    <mergeCell ref="CC3:CE3"/>
    <mergeCell ref="AN3:AQ3"/>
    <mergeCell ref="AR3:AU3"/>
    <mergeCell ref="AV3:AY3"/>
    <mergeCell ref="AZ3:BC3"/>
    <mergeCell ref="I15:I64"/>
    <mergeCell ref="X110:X113"/>
    <mergeCell ref="AE110:AE113"/>
    <mergeCell ref="C161:F161"/>
    <mergeCell ref="AB3:AF3"/>
    <mergeCell ref="BH3:BK3"/>
    <mergeCell ref="BW3:BY3"/>
    <mergeCell ref="J110:J113"/>
    <mergeCell ref="H110:H113"/>
    <mergeCell ref="E2:E4"/>
    <mergeCell ref="F2:F4"/>
    <mergeCell ref="G110:G113"/>
    <mergeCell ref="AF110:AF113"/>
    <mergeCell ref="B2:B4"/>
    <mergeCell ref="C164:F164"/>
    <mergeCell ref="AG164:AK164"/>
    <mergeCell ref="K3:O3"/>
    <mergeCell ref="P3:S3"/>
    <mergeCell ref="T3:W3"/>
    <mergeCell ref="C2:C4"/>
    <mergeCell ref="C159:E159"/>
    <mergeCell ref="C158:E158"/>
    <mergeCell ref="AG158:AK158"/>
    <mergeCell ref="DJ110:DJ113"/>
    <mergeCell ref="D15:D64"/>
    <mergeCell ref="C15:C64"/>
    <mergeCell ref="B15:B64"/>
    <mergeCell ref="E15:E64"/>
    <mergeCell ref="J2:J4"/>
    <mergeCell ref="I2:I4"/>
    <mergeCell ref="H2:H4"/>
    <mergeCell ref="G2:G4"/>
    <mergeCell ref="D2:D4"/>
    <mergeCell ref="CK110:CK113"/>
    <mergeCell ref="CR110:CR113"/>
    <mergeCell ref="CY110:CY113"/>
    <mergeCell ref="DB111:DB113"/>
    <mergeCell ref="DH110:DH113"/>
    <mergeCell ref="Y110:Y113"/>
    <mergeCell ref="Z110:Z113"/>
    <mergeCell ref="AA110:AA113"/>
    <mergeCell ref="AB110:AB113"/>
    <mergeCell ref="AC110:AC113"/>
    <mergeCell ref="AP110:AP113"/>
    <mergeCell ref="AQ110:AQ113"/>
    <mergeCell ref="AV110:AV113"/>
    <mergeCell ref="BU110:BU113"/>
    <mergeCell ref="BV110:BV113"/>
    <mergeCell ref="BG110:BG113"/>
    <mergeCell ref="BF110:BF113"/>
    <mergeCell ref="BD110:BD113"/>
    <mergeCell ref="L110:L112"/>
    <mergeCell ref="K110:K112"/>
    <mergeCell ref="O110:O112"/>
    <mergeCell ref="BN110:BN113"/>
    <mergeCell ref="BO110:BO113"/>
    <mergeCell ref="BT110:BT113"/>
    <mergeCell ref="AW110:AW113"/>
    <mergeCell ref="AX110:AX113"/>
    <mergeCell ref="AY110:AY113"/>
    <mergeCell ref="BE110:BE113"/>
    <mergeCell ref="DI111:DI112"/>
    <mergeCell ref="DK111:DK112"/>
    <mergeCell ref="CA110:CA113"/>
    <mergeCell ref="CB110:CB113"/>
    <mergeCell ref="N110:N112"/>
    <mergeCell ref="M110:M112"/>
    <mergeCell ref="BZ110:BZ113"/>
    <mergeCell ref="BL110:BL113"/>
    <mergeCell ref="BM110:BM113"/>
    <mergeCell ref="AO110:AO113"/>
  </mergeCells>
  <printOptions/>
  <pageMargins left="0.2" right="0.2" top="0.20972222222222223" bottom="0.19652777777777777" header="0.5118055555555555" footer="0.5118055555555555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 Коркина</cp:lastModifiedBy>
  <cp:lastPrinted>2014-03-27T16:03:13Z</cp:lastPrinted>
  <dcterms:created xsi:type="dcterms:W3CDTF">2014-03-17T14:20:04Z</dcterms:created>
  <dcterms:modified xsi:type="dcterms:W3CDTF">2019-03-26T09:20:03Z</dcterms:modified>
  <cp:category/>
  <cp:version/>
  <cp:contentType/>
  <cp:contentStatus/>
</cp:coreProperties>
</file>